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11640" activeTab="0"/>
  </bookViews>
  <sheets>
    <sheet name="Munka1" sheetId="1" r:id="rId1"/>
    <sheet name="Munka2" sheetId="2" r:id="rId2"/>
    <sheet name="Munka3" sheetId="3" r:id="rId3"/>
  </sheets>
  <definedNames>
    <definedName name="_xlnm.Print_Area" localSheetId="0">'Munka1'!$A$1:$H$298</definedName>
  </definedNames>
  <calcPr fullCalcOnLoad="1"/>
</workbook>
</file>

<file path=xl/sharedStrings.xml><?xml version="1.0" encoding="utf-8"?>
<sst xmlns="http://schemas.openxmlformats.org/spreadsheetml/2006/main" count="1260" uniqueCount="797">
  <si>
    <t xml:space="preserve">Az Y elágazásnál balra megyünk, balról búza később napraforgó mező, jobbról erdősáv látható két vadászlessel. A P jelzés  levezet a Mohorára vezető autóúthoz. </t>
  </si>
  <si>
    <t>A P jelzés eléri a Mohorára vezető autóutat, balra haladunk tovább a műút szélén Mohora felé.</t>
  </si>
  <si>
    <t>Mohora eleje tábla</t>
  </si>
  <si>
    <t>Beérkezünk Mohorára. Balra kőkeresztet, majd templomot látunk. A bevezető autóúton (Rákóczi úton) tovább megyünk egyenesen, bal oldalon van a Községháza, jobb oldalon Posta, Mikszáth Emlékpark, ismét balra Coop bolt.</t>
  </si>
  <si>
    <t>Vasúti kereszteződésen haladunk át - jobbra az állomás -egyenesen megyünk tovább a Rákóczi úton, majd balra (Szügy felé) elkanyarodunk.</t>
  </si>
  <si>
    <t>Az utcából (a Dolinka táblánál) jobbra kanyarodunk  felfelé a hegyre. Az út felvisz a pincesorhoz, majd a P jelzésen beérünk az erdőbe.</t>
  </si>
  <si>
    <t>Az erdei út egy elkerített földhöz ér ki, a kerítés mellett balra kanyarodunk, felfelé haladunk a földúton.</t>
  </si>
  <si>
    <t>Szép kilátás</t>
  </si>
  <si>
    <t>A hegyoldalról szép kilátás nyílik Mohorára és környékére. Az út az erdőben a hegygerincen folytatódik, majd meredeken kanyarogva elindul lefelé.</t>
  </si>
  <si>
    <t xml:space="preserve">Kiérkezünk egy mezőre (balra egy pillanatra látszik a nógrádmarcali templomtorony) - a régi P jelzés ezután egyenesen bevezet a szántókon át a faluba - viszont az új P jelzés és a sárga gyöngyök kerülnek egy nagyot egy romos majorság felé - tehát az út jobbra lefelé az erdővel párhuzamosan folytatódik. </t>
  </si>
  <si>
    <t xml:space="preserve">A domb aljában befordulunk jobbra az erdőbe a P jelzésen, az út felvisz egy dombra enyhe jobb kanyarral, majd ereszkedik egy erdőben. </t>
  </si>
  <si>
    <t>Romos majorság</t>
  </si>
  <si>
    <t>Leérünk egy völgybe, ahol egy elhagyott, romos majorság épületeit láthatjuk bedőlt gémeskúttal. A romok mellett elhaladva egyenesen tovább megyünk a P jelzésen, az erdő aljában tovább haladunk balra (balról mező, jobbról bozótos erdő) majd egy földútra érünk ki.</t>
  </si>
  <si>
    <t>P  majd a faluban gyöngy</t>
  </si>
  <si>
    <t xml:space="preserve">A földúton jobbra fordulunk. Az út megint bevisz egy kisebb erdőbe, majd balra fordul és beér a faluba. (A faluba csak akkor térünk be, ha meg akarunk szállni.) A templom előtt elhaladunk, majd egyenesen tovább megyünk a zarándokszálláshoz..
</t>
  </si>
  <si>
    <t>A zarándokszállás az út bal oldalán található a Rákóczi út 18. szám alatt. (Nógrádmarcal önkormányzati iskola és vendégház)</t>
  </si>
  <si>
    <t xml:space="preserve">Útvonal: Nógrádmarcal-Hollókő                                                                    </t>
  </si>
  <si>
    <t>A 2005-ös Cserhát turistatérképen még más nyomvonalon halad a P jelzés, mint ahol most jelölve van!!! Sár-csúszásveszély</t>
  </si>
  <si>
    <t>Turistajelekkel gyéren jelölt rész! Eltérés a turistatérképtől!</t>
  </si>
  <si>
    <t>Kevés árnyék!</t>
  </si>
  <si>
    <t>Nincs út!!! Átvágás a szántón!</t>
  </si>
  <si>
    <t>Kritikus pont! Félrevezető tábla! Kevés árnyék!</t>
  </si>
  <si>
    <t>Nincs út!!! Átvágás a szántón!, földút</t>
  </si>
  <si>
    <t>betonút, földút</t>
  </si>
  <si>
    <t>földút, betonút</t>
  </si>
  <si>
    <t>A jelenleg kijelölt P jelzés kerülővel megy Nógrádmarcalra! Rövidítési lehetőség van a régi P jelzésen, de zarándokútnak nem ez van kijelölve!</t>
  </si>
  <si>
    <t>Zarándokszállás-Nógrádmarcal</t>
  </si>
  <si>
    <t>Elhaladunk a templom ill. a Polgármesteri hivatal előtt. A Rákóczi utcán kifelé menet a falu végén balra egy kis tó mellett visz az út.</t>
  </si>
  <si>
    <t>A falu határában az Y elágazás bal oldali ágán, a tóhoz közelebb eső földúton megyünk tovább.</t>
  </si>
  <si>
    <t>Kiérünk egy újabb Y elágazáshoz, amelynél egy több jellel ellátott fa mutatja az irányt. Balra megyünk tovább a P jelzésen.</t>
  </si>
  <si>
    <t>A leágazás nem túl feltűnő, figyelni kell.</t>
  </si>
  <si>
    <t>A széles földútról a jelölőfa után rögtön (kb. 30 méterre) letérünk jobbra egy akáccal szegélyezett erdőbe felfelé a P jelzésen. Folyamatosan emelkedünk, az erdő után kiérünk egy rétre, (balra napraforgó, jobbra erdő) jobbra az erdő vonalát követjük tovább felfelé, aztán balról búzatáblák mellett haladunk, enyhén folyamatosan emelkedünk a mező szélén, jobbról továbbra is erdőt látunk.</t>
  </si>
  <si>
    <t xml:space="preserve">P+ (ZD) majd P□ </t>
  </si>
  <si>
    <t>A P+ ill. ZD jelzésen balra megyünk. Hamarosan becsatlakozik a P□ jelzés, ezt követjük a továbbiakban.</t>
  </si>
  <si>
    <t>K (KD)</t>
  </si>
  <si>
    <t xml:space="preserve">Felérve a csúcsra a nagy elágazásban balra tartunk. A K jelzés mellé bejön a KD jelzés, két oldalon hatalmas hangyabolyokat látunk, majd meredeken lefelé haladunk tovább. </t>
  </si>
  <si>
    <t>A piros jelzés itt bevezet az erdőbe, enyhe emelkedés, majd vízszintes szakasz következik. Az erdőből megint egy mezőre érünk ki, mellettünk jobbról az erdő, enyhe bal kanyart írunk le.</t>
  </si>
  <si>
    <t>Ismét beérünk az erdőbe a P jelzésen, az Y elágazásnál balra haladunk tovább. Megint egy rét következik, itt jobbra felfelé az erdő mentén megyünk tovább.</t>
  </si>
  <si>
    <t>Újra beérünk az erdőbe, egyenesen (enyhén jobbra) megyünk tovább. Az erdőből kiérünk egy olyan földútra, mely egy drótkerítéssel körbevett telepített fenyves mellett halad felfelé.</t>
  </si>
  <si>
    <t xml:space="preserve">A telepített fenyves végén a nyitott drótkapun átmegyünk, majd balra fordulunk.Az erdő melletti földúton haladunk tovább, nem megyünk be jobbra az erdőbe, hanem a drótkerítés és az erdő között haladunk. Hosszú egyenes szakasz következik, a kerítés véget ér, az út egyenesen tovább folytatódik két oldalt erdővel, aztán újabb drótkerítést látunk jobb oldalon telepített tölgyessel. </t>
  </si>
  <si>
    <t>Jobbról belefut a P jelzésbe a K jelzés Cserhátsurány felől,  balra az erdő alatt a K jelzést követjük tovább  Nógrádsipek felé. A K jelzés nagyon korrekt - egy hegygerincen visz végig, majd lefelé ereszkedik, kiér egy széles rét mellé, ahol az erdő mellett, majd az erdőben megyünk tovább - nagyon kellemes útszakasz. Mezőn ill. fás részeken kanyarog tovább az út.</t>
  </si>
  <si>
    <t xml:space="preserve">Kiérünk az erdőből egy széles földútra, balról szántó, jobbról erdősáv látható. Felfelé megyünk tovább a dombra. </t>
  </si>
  <si>
    <t>dombtető</t>
  </si>
  <si>
    <t>Beérkezünk Nógrádsipekre, két oldalon istállókat látunk, a Széchenyi utcán egyenesen bemegyünk a faluközpontba.</t>
  </si>
  <si>
    <t>A kis hídon át jobbra kanyarodunk a Rákóczi utcába.</t>
  </si>
  <si>
    <t>Előttünk a falu térképének táblája, a templomnál jobbra felfelé kanyarodunk a Dózsa György útra.  (A templomkertben működő kerti csap van.) A Dózsa György úton megyünk ki a faluból.</t>
  </si>
  <si>
    <t>Elhagyjuk a falut (busz forduló, majd traktor-temető látható), földúton megyünk tovább az erdőbe K jelzésen. Folyamatosan emelkedünk.</t>
  </si>
  <si>
    <t>Leérünk a hegy aljába, az elágazásban balra megyünk tovább a K jelzésen.</t>
  </si>
  <si>
    <t>Balra felfele erős kaptató ("Nagy Halál") indul a csúcsra.</t>
  </si>
  <si>
    <t>A hollókői várhoz vezető domb alján állunk, erős kapaszkodó ("Kis Halál") vár ránk.</t>
  </si>
  <si>
    <t xml:space="preserve">Feljutunk a dombtetőre, innen jobbra megyünk tovább, majd néhány méter után balra meredeken letérünk az erdőbe. </t>
  </si>
  <si>
    <t>Kiérkezünk a Hollókőre vezető betonútra, jobbra tovább haladunk a faluközpont felé, majd egyenesen megyünk végig a falu főutcáján (Rákóczi u.).</t>
  </si>
  <si>
    <t>Zarándokszállás-Hollókő</t>
  </si>
  <si>
    <t xml:space="preserve">A faluból kiérve hamarosan elérjük a Csattogó-völgyet, ahol tőlünk jobbra a Csattogó-völgyi Pihenőházak kerítése húzódik, balra pedig a szintén a táborhelyhez tartozó Szent Jakab emlékhelyet tekinthetjük meg. Mindenképp érdemes megnézni!  </t>
  </si>
  <si>
    <t>zarándokszállás - Csattogó-völgyi Pihenőházak</t>
  </si>
  <si>
    <t>köves földút, kocsiút</t>
  </si>
  <si>
    <t>191 (129)</t>
  </si>
  <si>
    <t>(127)</t>
  </si>
  <si>
    <t>(159)</t>
  </si>
  <si>
    <t xml:space="preserve">Csattogó-völgyi Pihenőházak székelykapuján keresztül jutunk el szálláshelyünkre. </t>
  </si>
  <si>
    <t>GPS-pont</t>
  </si>
  <si>
    <t xml:space="preserve">Nehézség        </t>
  </si>
  <si>
    <t xml:space="preserve">Jelzés </t>
  </si>
  <si>
    <t>gyöngy (Z,S)</t>
  </si>
  <si>
    <t>gyöngy</t>
  </si>
  <si>
    <t xml:space="preserve">Hely, település, objektum                          </t>
  </si>
  <si>
    <t>A zarándokszzállásról kilépve jobbra indulunk el Verőce felé.</t>
  </si>
  <si>
    <t>beton ill. köves kocsiút</t>
  </si>
  <si>
    <t>Verőce, elágazás</t>
  </si>
  <si>
    <t xml:space="preserve">Kiérünk egy elágazáshoz, amelynél jobbra kanyarodva Verőce központjába lehet eljutni, de mi balra kanyarodunk (a két lehetőség közül a második úton balra) és innentől a P jelzést követjük. Balra házak, jobbra egy idő után sínek mellett haladunk. </t>
  </si>
  <si>
    <t>Keresztezzük a vasúti síneket.</t>
  </si>
  <si>
    <t>A Táltos utcáról lekanyarodunk szemben egy keskeny ösvényre, jobbra átkelünk egy kishídon.</t>
  </si>
  <si>
    <t>A kishíd után balra kanyarodunk a Dalos utcán.</t>
  </si>
  <si>
    <t>Vasúti kereszteződés</t>
  </si>
  <si>
    <t>kishíd</t>
  </si>
  <si>
    <t>Az Erdőalja utca előtt balra kanyarodunk, balra házak, majd mindkét oldalon fák.</t>
  </si>
  <si>
    <t>ösvény, híd</t>
  </si>
  <si>
    <t xml:space="preserve">A kocsiút végetér egy kerítésnél, jobbra egy erdei úton enyhén emelkedünk, egy idő után a Les-völgyi-patak tőlünk balra folyik. </t>
  </si>
  <si>
    <t xml:space="preserve">A Les-völgyben haladunk, erősen benőtt füves-bokros ösvények, tisztások és erdei szakaszok váltják egymást. </t>
  </si>
  <si>
    <t>Vasúti kereszteződés-Magyarkút</t>
  </si>
  <si>
    <t>Les-völgy</t>
  </si>
  <si>
    <t>kiérés a vasúti sínhez</t>
  </si>
  <si>
    <t>Szokolya, vasútállomás</t>
  </si>
  <si>
    <t>sínek mentén</t>
  </si>
  <si>
    <t>gyöngy, P+</t>
  </si>
  <si>
    <t>Szokolya vasútállomást jobbról megkerüljük.</t>
  </si>
  <si>
    <t>Az állomás mögötti földúton balra kanyarodunk. Innentől a P+ jelzést követjük.</t>
  </si>
  <si>
    <t xml:space="preserve">A híd előtt jobbra elkanyarodunk, az Y-elágazásnál jobbra haladunk. </t>
  </si>
  <si>
    <t>P+, gyöngy</t>
  </si>
  <si>
    <t>2. mély árok keresztezése</t>
  </si>
  <si>
    <t>A 2. árok után keskeny erdei benőtt ösvényen megyünk magasan a sínek felett.</t>
  </si>
  <si>
    <t>Az erdőből kiérünk egy erdészeti útra, balra fordulunk, keresztezünk egy patakot.</t>
  </si>
  <si>
    <t>Az Y elágazásnál jobbra fordulunk.</t>
  </si>
  <si>
    <t xml:space="preserve">sorompó </t>
  </si>
  <si>
    <t>A sorompón áthaladunk (ha nyitva van, nem túl feltűnő), erdészeti úton haladunk, jobbkéz felől nagy rét látszik.</t>
  </si>
  <si>
    <t xml:space="preserve">Hajtűkanyar </t>
  </si>
  <si>
    <t>Eltévedés-veszély! Figyelni!!! Benőtt elágazás!</t>
  </si>
  <si>
    <t>Beletorkollunk egy alulról jövő erdészeti útba, egyenesen haladunk tovább.</t>
  </si>
  <si>
    <t>Kiérünk a Nógrádra vezető betonútra, jobbra fordulunk, jobbkéz felől (gyár)épületek, balkéz felől rálátás a nógrádi várra.</t>
  </si>
  <si>
    <t>Egy hídon át beérünk a faluba.</t>
  </si>
  <si>
    <t xml:space="preserve">vasúti kereszteződés, sorompó </t>
  </si>
  <si>
    <t>Átkelünk a vasúti kereszteződésen, majd egyenesen haladunk tovább a hársfák között a járdán a faluközpont felé. Balra focipálya, balra fent a vár látható.</t>
  </si>
  <si>
    <t>Az elágazásnál jobbra tartunk, majd egyenesen (jobbra kerítések, málnabokrok).</t>
  </si>
  <si>
    <t>K, gyöngy</t>
  </si>
  <si>
    <t>Kvár, gyöngy</t>
  </si>
  <si>
    <t>A fasor végén keresztezünk egy utat, egyenesen fölfelé haladunk tovább.</t>
  </si>
  <si>
    <t>járda</t>
  </si>
  <si>
    <t>A kereszteződéshez felérve jobbra fordulunk, s a katolikus templom mellett találjuk a zarándokszállást.</t>
  </si>
  <si>
    <t xml:space="preserve">Útvonal:Csattogó-völgy-Nógrád                                                                     </t>
  </si>
  <si>
    <t>114 (052)</t>
  </si>
  <si>
    <t xml:space="preserve">Nógrádi Római Katolikus Plébánia (2642 Nógrád, Hunyadi u. 22.)
</t>
  </si>
  <si>
    <t xml:space="preserve">Útvonal:Nógrád-Nagyoroszi                                                                     </t>
  </si>
  <si>
    <t>115 (053)</t>
  </si>
  <si>
    <t xml:space="preserve">A zarándokszállástól balra indulunk  el a Hunyadi utcán. A templomnál jobbra megyünk a Sallai utcán.
</t>
  </si>
  <si>
    <t>A Sallai utcáról balra (lefelé) kanyarodunk a Szondi utcába.</t>
  </si>
  <si>
    <t>116 (054)</t>
  </si>
  <si>
    <t>Szondi-Rózsa F. utca kereszteződése</t>
  </si>
  <si>
    <t>Sallai-Szondi utca kereszteződése</t>
  </si>
  <si>
    <t>117 (055)</t>
  </si>
  <si>
    <t>Nógrád vége</t>
  </si>
  <si>
    <t>A Szondi utcából jobbra a  Rózsa Ferenc utcába térünk át. (Sarkon a Reál, később jobbra evangélikus templom).</t>
  </si>
  <si>
    <t>Kétoldalt buszmegálló, balra benzinkút, kiérünk a faluból. A műúton haladunk Diósjenő felé.</t>
  </si>
  <si>
    <t>118 (056)</t>
  </si>
  <si>
    <t>Nógrád és Diósjenő között keresztezzük a vasutat.</t>
  </si>
  <si>
    <t>119 (057)</t>
  </si>
  <si>
    <t>Diósjenő (bejárat)</t>
  </si>
  <si>
    <t xml:space="preserve">A műút bevisz Diósjenőre, egyenesen megyünk a Kossuth Lajos utcán egészen végig, a Szabadság utcáig.  </t>
  </si>
  <si>
    <t>152 (089)</t>
  </si>
  <si>
    <t>Kossuth L-Szabadság utca kereszteződése</t>
  </si>
  <si>
    <t xml:space="preserve">A Szabadság utcát keresztezzük és sréhen szemben balra egy kis parkon át (az ABC-vel szemben) folytatjuk utunkat a K jelzésen. A faluközpontból jobbra a Dózsa Gyötgy utcán indulunk tovább. </t>
  </si>
  <si>
    <t>151 (088)</t>
  </si>
  <si>
    <t xml:space="preserve">A Dózsa György utcáról balra kanyarodunk a Kinizsi utcára. </t>
  </si>
  <si>
    <t>150 (087)</t>
  </si>
  <si>
    <t>Jobbra letérünk a betonútról és pincék között felfelé haladunk egészen a templomig.</t>
  </si>
  <si>
    <t>149 (086)</t>
  </si>
  <si>
    <t>Katolikus templom</t>
  </si>
  <si>
    <t>148 (085)</t>
  </si>
  <si>
    <t>147 (084)</t>
  </si>
  <si>
    <t>Jobbkéz felől katolikus templom mellett haladunk el, és lassan magunk mögött hagyjuk Diósjenőt. (Balra temető)</t>
  </si>
  <si>
    <t>Az Y-elágazásnál balra megyünk.</t>
  </si>
  <si>
    <t xml:space="preserve">Az Y elágazásnál ismét balra megyünk. (A jobboldali út alternatív útként szintén ki van jelölve, arra is célba érünk.) </t>
  </si>
  <si>
    <t>Az alternatív útvonal jelölési pontjai (a K jelzéssel párhuzamosan halad)</t>
  </si>
  <si>
    <t>146-144 (083-081)</t>
  </si>
  <si>
    <t>143 (080)</t>
  </si>
  <si>
    <t>142 (079)</t>
  </si>
  <si>
    <t>fafeldolgozó üzem</t>
  </si>
  <si>
    <t xml:space="preserve">kiérünk egy betonútra, balra fordulunk, majd földútba megy át az út, balra ház, sátor, fafeldolgozó üzem mellett haladunk el. </t>
  </si>
  <si>
    <t>A fafeldolgozó üzem után hatalmas fa mellett visz el az út.</t>
  </si>
  <si>
    <t>141 (078)</t>
  </si>
  <si>
    <t>Az erdészeti útról jobbra lekanyarodunk.</t>
  </si>
  <si>
    <t>Börzsönyi kéktúra tábla - Kámori-völgy</t>
  </si>
  <si>
    <t>Az Y elágazásnál balra fordulunk, majd serjésben, bozótban, akácerdőben haladunk.</t>
  </si>
  <si>
    <t>139 (076)</t>
  </si>
  <si>
    <t>X kereszteződésnél egyenesen megyünk tovább.</t>
  </si>
  <si>
    <t>138 (075)</t>
  </si>
  <si>
    <t>Y elágazásnál jobbra megyünk.</t>
  </si>
  <si>
    <t>137 (074)</t>
  </si>
  <si>
    <t>Hatalmas, többszáz éves tölgyfa előtt balra kanyarodunk.</t>
  </si>
  <si>
    <t>Hatalmas tölgyfa</t>
  </si>
  <si>
    <t>136 (073)</t>
  </si>
  <si>
    <t>Balról bejön egy út, egyenesen megyünk tovább.</t>
  </si>
  <si>
    <t>135 (072)</t>
  </si>
  <si>
    <t>Patakot keresztezünk.</t>
  </si>
  <si>
    <t>134 (071)</t>
  </si>
  <si>
    <t>133 (070)</t>
  </si>
  <si>
    <t>Az erdészeti útról balra letérünk. Tölgyerdőben, keskeny ösvényen haladunk.</t>
  </si>
  <si>
    <t>132 (069)</t>
  </si>
  <si>
    <t>131 (068)</t>
  </si>
  <si>
    <t>130 (067)</t>
  </si>
  <si>
    <t>elhagyott turistaház</t>
  </si>
  <si>
    <t>Balra elhagyott turistaház mellett haladunk tovább fölfele.</t>
  </si>
  <si>
    <t>K(Z+)</t>
  </si>
  <si>
    <t>K (Z+)</t>
  </si>
  <si>
    <t>Kiérünk egy széles földútra, melyen balra felfele fordulunk.</t>
  </si>
  <si>
    <t xml:space="preserve">Kiérünk egy betonutas kereszteződéshez. A betonúton jobbra haladunk tovább, innentől a Z jelzést követjük Nagyoroszi felé. </t>
  </si>
  <si>
    <t xml:space="preserve">Z </t>
  </si>
  <si>
    <t>129 (066)</t>
  </si>
  <si>
    <t>A Z jelzés jobbra letér a betonútról.</t>
  </si>
  <si>
    <t>128 (065)</t>
  </si>
  <si>
    <t>127 (064)</t>
  </si>
  <si>
    <t>126-122         (63-60)</t>
  </si>
  <si>
    <t>Z</t>
  </si>
  <si>
    <t xml:space="preserve">kereszteződés </t>
  </si>
  <si>
    <t>121 (059) 154 (091)</t>
  </si>
  <si>
    <t xml:space="preserve">gyöngy </t>
  </si>
  <si>
    <t>155 (092)</t>
  </si>
  <si>
    <t>2-es számú főút</t>
  </si>
  <si>
    <t>A templom mellett jobbra megtaláljuk a plébánia épületét.                                                                      (2645 Nagyoroszi Szentháromság tér 12.)</t>
  </si>
  <si>
    <t>Nagyoroszi plébánia előtt</t>
  </si>
  <si>
    <t xml:space="preserve">Ha Drégelyvár vasútállomástól rövidítettünk, akkor itt érünk ki a a Kossuth Lajos utcán a 2-es számú főútra. Jobbra a főúton folytatjuk utunkat. </t>
  </si>
  <si>
    <t xml:space="preserve">Coop ABC </t>
  </si>
  <si>
    <t>Balra  Coop ABC, utána presszó mellett haladunk el.</t>
  </si>
  <si>
    <t>Balra lekanyarodunk egy főúttal párhuzamos utcácskába a Lehel térnél. Jobbra liget, majd pihenőhely, balra házsor látható.</t>
  </si>
  <si>
    <t xml:space="preserve">P </t>
  </si>
  <si>
    <t>Lehel tér 14-nél P jelzést követve balra ráfordulunk egy földútra (ennél a kereszteződésnél jobbra fordulva rálátunk a Nagyoroszi vasútállomásra). Az út egyenesen megy tovább egy fasor mentén, balra házak, (jobb oldalon málnás!) kiérünk egy nagy szántóföldre, messze jobb felől lakókocsi lerakat, kavicsos földúton, P jelzésen tovább, bal oldalunkon tölgyerdő, jobbról mező, mellettünk távvezeték, a földút átvisz a nagy távvezeték alatt, majd megjelenik előttünk Horpács látképe a templommal.</t>
  </si>
  <si>
    <t xml:space="preserve">Beérkezünk Horpácsra - hosszú egyenes betonúton haladunk, két oldalon házak. Jobbra turistaház, majd a templom látható. A templomkertben megpihenhetünk. </t>
  </si>
  <si>
    <t>Kőkereszt</t>
  </si>
  <si>
    <t>Balra kőkereszt látható az út mellett.</t>
  </si>
  <si>
    <t>Elkanyarodás a műúttól</t>
  </si>
  <si>
    <t>A nyilak láttán balra letérünk a betonútról egy földútra a fenyvesbe.</t>
  </si>
  <si>
    <t>Horgásztó (belépni tilos tábla)</t>
  </si>
  <si>
    <t>A fenyvesből kiérünk egy nagy szántóföldre. Egyenesen megyünk tovább a földúton (balról bejön egy másik földút)</t>
  </si>
  <si>
    <t>Beérkezünk Érsekvadkertre a Mikszáth utcába, balra megyünk tovább.</t>
  </si>
  <si>
    <t>Befordulunk jobbra a Rákóczi utcába (szemben az óvoda látható),  végig ezen az utcán haladunk egészen a katolikus templomig.</t>
  </si>
  <si>
    <t>Kolping-ház (zarándokszállás) a templommal szemben a Rákóczi utca 126. szám alatt található.</t>
  </si>
  <si>
    <t xml:space="preserve">Útvonal:Nagyoroszi-Érsekvadkert                                                                     </t>
  </si>
  <si>
    <t xml:space="preserve">Útvonal:Érsekvadkert-Nógrádmarcal                                                                     </t>
  </si>
  <si>
    <t>Sártenger, csúszásveszély!</t>
  </si>
  <si>
    <t>Átkelés az árkokon.</t>
  </si>
  <si>
    <t>széles földút</t>
  </si>
  <si>
    <t>betonút, járda</t>
  </si>
  <si>
    <t>A zarándokszállástól jobbra a 2-es számú főút felé tartunk. Kiérve a főútra, balra fordulunk. (Jobbra a rendőrség, balra Bem József emlékmű, jobbra Gazdabolt.)</t>
  </si>
  <si>
    <t>kevés árnyék</t>
  </si>
  <si>
    <t>A P jelzés másfele megy, mint régen. Ne csodálkozzunk, ha mást mutat a turistatérkép!</t>
  </si>
  <si>
    <t>Nehezen jelölhető útvonal, kevés árnyék, változás a turistatérképhez képest (pl. a tó még nincs rajta a 2005-ös Cserhát térképen)</t>
  </si>
  <si>
    <t>földút töltésen, majd betonút</t>
  </si>
  <si>
    <t>Nincs árnyék</t>
  </si>
  <si>
    <t>Pilisszentlászló főtér, templom</t>
  </si>
  <si>
    <t>Kismaros eleje</t>
  </si>
  <si>
    <t>A templomnál  balra fordulunk, s az orzságúton elhagyjuk a falut, jobbra temető látható, a P jelzés az autóút mellett párhuzamosan jobbra füves úton fasor alatt megy tovább, jobbra szántóföldeket látunk.</t>
  </si>
  <si>
    <t xml:space="preserve"> </t>
  </si>
  <si>
    <t>Adatrögzítő személy(ek) neve:</t>
  </si>
  <si>
    <t xml:space="preserve">Dátum: </t>
  </si>
  <si>
    <t>Templom (Szentmise)</t>
  </si>
  <si>
    <t>ABC</t>
  </si>
  <si>
    <t>Kocsma</t>
  </si>
  <si>
    <t>Étterem</t>
  </si>
  <si>
    <t>Ivóvíz</t>
  </si>
  <si>
    <t>Zarándokszállás</t>
  </si>
  <si>
    <t>Egyéb szállás</t>
  </si>
  <si>
    <t>Posta</t>
  </si>
  <si>
    <t>Orvos</t>
  </si>
  <si>
    <t>Telefon-fülke</t>
  </si>
  <si>
    <t>ATM bankautomata</t>
  </si>
  <si>
    <r>
      <t xml:space="preserve">Település                          </t>
    </r>
    <r>
      <rPr>
        <sz val="10"/>
        <rFont val="Times New Roman"/>
        <family val="1"/>
      </rPr>
      <t>épület, érdekesség, templom, szállás,zarándokszállás, kocsma, vendéglő, ABC, ivóvíz, objektum, posta, bankautómata, orvos, telefonfülke, látnivaló, egyéb</t>
    </r>
  </si>
  <si>
    <r>
      <t xml:space="preserve">Távolság </t>
    </r>
    <r>
      <rPr>
        <sz val="10"/>
        <rFont val="Times New Roman"/>
        <family val="1"/>
      </rPr>
      <t>(km) a szakasz kiindulópontjához képest</t>
    </r>
  </si>
  <si>
    <r>
      <t xml:space="preserve">GPS-ben              </t>
    </r>
    <r>
      <rPr>
        <sz val="12"/>
        <rFont val="Times New Roman"/>
        <family val="1"/>
      </rPr>
      <t>tárolt pont neve</t>
    </r>
  </si>
  <si>
    <t xml:space="preserve">Úttípus                           </t>
  </si>
  <si>
    <r>
      <t xml:space="preserve">Útvonal                                                                        </t>
    </r>
    <r>
      <rPr>
        <sz val="12"/>
        <rFont val="Times New Roman"/>
        <family val="1"/>
      </rPr>
      <t>elágazástól elágazásig, jelzéstől jelzésig, objektumtól objektumig (de mindenképp rögzített pontok között)</t>
    </r>
  </si>
  <si>
    <t>Település/objektum:</t>
  </si>
  <si>
    <t>GPS-es pont neve/fénykép</t>
  </si>
  <si>
    <t>170 (107)</t>
  </si>
  <si>
    <t>171 (108)</t>
  </si>
  <si>
    <t>172 (109)</t>
  </si>
  <si>
    <t>Érsekvadkert vége</t>
  </si>
  <si>
    <t>173 (110)</t>
  </si>
  <si>
    <t>174 (111)</t>
  </si>
  <si>
    <t>175 (112)</t>
  </si>
  <si>
    <t>176 (113)</t>
  </si>
  <si>
    <t>Margitsziget, Palatinus Strand buszmegálló (26-os busz)</t>
  </si>
  <si>
    <t xml:space="preserve">A Szent Margit sírjához legközelebb eső romkijáraton kilépve rögtön balra fordulunk a kis ösvényen. </t>
  </si>
  <si>
    <t>Szabadtéri Színpad</t>
  </si>
  <si>
    <t xml:space="preserve">A Szabadtéri Színpad kerítése előtt ismét balra fordulunk, s a sziget déli (Margit-híd felőli) csücske felé tartunk. </t>
  </si>
  <si>
    <t>A kereszteződésnél egyenesen megyünk tovább.</t>
  </si>
  <si>
    <t xml:space="preserve">Kiérünk egy hatalmas ovális alakú rétre, amelynek a jobb oldalán haladunk. </t>
  </si>
  <si>
    <t>Jobbra kis ösvényen hagyjuk el a rétet.</t>
  </si>
  <si>
    <t>Kiérünk egy nagyobb ösvényre, ezen balra fordulunk.</t>
  </si>
  <si>
    <t xml:space="preserve">Körforgalomhoz érünk, egyenesen megyünk tovább a szigetkijáró jobb oldalán. </t>
  </si>
  <si>
    <t>A Margit-hídon jobbra fordulunk Buda felé. Egyenesen megyünk tovább a Margit-körúton, majd az út balkanyarját követve hamarosan elérkezünk az Országúti Ferences Templomhoz (Margit körút 23.)</t>
  </si>
  <si>
    <t>Országúti Ferences Templom</t>
  </si>
  <si>
    <t>Minden nap reggel 8-kor van szentmise. A sekrestyében, amit a templom bal oldalán lévő folyósó végén lehet megtalálni,  lehet kérni pecsétet és zarándokáldást. Itt vezetnek egy listát az induló zarándokokról, ezt kérjük kitölteni. A templomból kilépve jobbra indulunk tovább.</t>
  </si>
  <si>
    <t xml:space="preserve">A templom után közvetlenül jobbra a Mechwart-lépcsőn hagyjuk  el  a Margit-körutat.  A lépcső után egyenesen tovább kis betonozott ösvényen a fák között. </t>
  </si>
  <si>
    <t xml:space="preserve">Az ösvény végén balra felmegyünk a lépcsőn, keresztezzük a parkolót, majd tovább megyünk felfele az utcán. </t>
  </si>
  <si>
    <t xml:space="preserve">Keresztezzük a Buday László utcát, majd szemben egyenesen megyünk tovább a Rózsahegy utcán, majd az Ady Endre utcán. </t>
  </si>
  <si>
    <t>Körforgalomhoz érünk. Jobbra sréhen szemben tovább az Eszter utcán.</t>
  </si>
  <si>
    <t xml:space="preserve">Keresztezzük a Gábor Áron utcát, s megyünk tovább a Tövis utcán. </t>
  </si>
  <si>
    <t>Az utca végén balra fordulunk a Törökvész lejtőn, majd egyenesen rátérünk a Gárdonyi Géza útra, amin végig megyünk egészen a Kapy útig. (A Verseghy utcát elhagyva szétválik a Gárdonyi Géza út, mi a jobb száron megyünk, balra játszótér.)</t>
  </si>
  <si>
    <t>Keresztezzük a Kapy utat, majd jobbra fölfele megyünk rajta.</t>
  </si>
  <si>
    <t xml:space="preserve">A Törökvész úton balra fordulunk, s ezen haladunk egészen a 11-es busz végállomásáig. </t>
  </si>
  <si>
    <t>Gy, Z, ZC</t>
  </si>
  <si>
    <t xml:space="preserve">A ZC jelzés balra kis ösvényen letér az útról, ezt követjük. Játszótéren haladunk át, majd parkolóhoz érünk. </t>
  </si>
  <si>
    <t>ZC</t>
  </si>
  <si>
    <t>PC</t>
  </si>
  <si>
    <t>Ha a busszal a Margit-híd felől érkezünk, a Palatinus Strand megállónál leszállva a buszról balra indulunk el a gyalogösvényen. Az első adandó lehetőségnél jobbra fordulunk. Tőlünk balra látható helyenként a víztorony tornya és a Szabadtéri színpad kerítése. Ezeket tehát jobbról kerüljük. A kolostor romok ill. Szent Margit sírja a Szabadtéri színpad mögött vannak. A második kereszteződésnél tehát balra fordulunk, s már látjuk is a romokat. Jobbra kis ösvényen megyünk be Szent Margit sírjához.  (Összesen 400 m)</t>
  </si>
  <si>
    <t>Margit-híd</t>
  </si>
  <si>
    <t>Buday utca-Rózsahegy utca kereszteződés</t>
  </si>
  <si>
    <t>Mechwart lépcső</t>
  </si>
  <si>
    <t>Körforgalom - Eszter utca</t>
  </si>
  <si>
    <t>Útszéli kereszt</t>
  </si>
  <si>
    <t>Kapisztrán Szent János templom</t>
  </si>
  <si>
    <t>Az út szélén jobbra kereszt. Ismét körforgalomhoz érünk. Néhány métert egyenesen megyünk tovább a Törökvész úton,</t>
  </si>
  <si>
    <t xml:space="preserve"> majd a Kapisztrán Szent János templom előtt balra befordulunk a Tövis utcán. </t>
  </si>
  <si>
    <t>Tövis utca-Gábor Áron utca kereszteződés</t>
  </si>
  <si>
    <t>Törökvész lejtő</t>
  </si>
  <si>
    <t>Kapy út</t>
  </si>
  <si>
    <t>Kereszt - Törökvész út-Kapy út kereszteződés</t>
  </si>
  <si>
    <t>11-es busz végállomása</t>
  </si>
  <si>
    <t xml:space="preserve"> jobbra kis ösvényre térünk rá, mely rávezet a Zöld körtúra (ZC) jelzésre.  Erdei ösvényen fenyők között haladunk. </t>
  </si>
  <si>
    <t>A buszvégállomás után egyenesen megyünk tovább, majd a Gyöngy és Zöld jelzéseket figyelve</t>
  </si>
  <si>
    <t xml:space="preserve">A parkolónál jobbra fodulunk, s innentől a Piros körtúra jelzést (PC) követjük Határ-nyeregig. </t>
  </si>
  <si>
    <t>Figyelni! Eltévedésveszély! Nehezen jelölhető terep!</t>
  </si>
  <si>
    <t>Ovális alakú rét virágágyásokkal</t>
  </si>
  <si>
    <t>Kiérünk egy újabb ösvényre, balra egyenesen tovább. Balra zenélő kút.</t>
  </si>
  <si>
    <t>nincs</t>
  </si>
  <si>
    <t>Gyöngy</t>
  </si>
  <si>
    <t>Össztáv</t>
  </si>
  <si>
    <t xml:space="preserve">Szakasz (km) </t>
  </si>
  <si>
    <t xml:space="preserve">Útvonal: Budapest-Csobánka                                                                      </t>
  </si>
  <si>
    <t xml:space="preserve">Útvonal: Csobánka-Csattogó-völgy (Verőce)                                                                    </t>
  </si>
  <si>
    <t>gyalogösvény</t>
  </si>
  <si>
    <t>lépcső, gyalogösvény</t>
  </si>
  <si>
    <t>parkoló, utca</t>
  </si>
  <si>
    <t>utca</t>
  </si>
  <si>
    <t>gyalogút</t>
  </si>
  <si>
    <t>Innentől folyamatos emelkedő a Rózsa-dombra, de nem túl meredek! :)</t>
  </si>
  <si>
    <t>Csattogó-völgyi Pihenőházak zarándokszállás</t>
  </si>
  <si>
    <t>Nógrád - zarándokszállás</t>
  </si>
  <si>
    <t>Nagyoroszi - zarándokszállás</t>
  </si>
  <si>
    <t>Érsekvadkert - zarándokszállás</t>
  </si>
  <si>
    <t xml:space="preserve">Csobánka - zarándokszállás </t>
  </si>
  <si>
    <t>Budapest, Szent Margit sírja</t>
  </si>
  <si>
    <t>Nógrádmarcal - zarándokszállás</t>
  </si>
  <si>
    <t>Hollókő - zarándokszállás</t>
  </si>
  <si>
    <t>177 (114)</t>
  </si>
  <si>
    <t>178 (115)</t>
  </si>
  <si>
    <t>179 (116)</t>
  </si>
  <si>
    <t>180 (117)</t>
  </si>
  <si>
    <t>181 (118)</t>
  </si>
  <si>
    <t>182 (119)</t>
  </si>
  <si>
    <t>183 (120)</t>
  </si>
  <si>
    <t>184 (121)</t>
  </si>
  <si>
    <t>185 (122)</t>
  </si>
  <si>
    <t>186 (123)</t>
  </si>
  <si>
    <t>187 (124)</t>
  </si>
  <si>
    <t>188 (125)</t>
  </si>
  <si>
    <t>189 (126)</t>
  </si>
  <si>
    <t>Mohora vége</t>
  </si>
  <si>
    <t>193 (130)</t>
  </si>
  <si>
    <t>194 (131)</t>
  </si>
  <si>
    <t>195 (132)</t>
  </si>
  <si>
    <t>196 (133)</t>
  </si>
  <si>
    <t>197 (134)</t>
  </si>
  <si>
    <t>198 (135)</t>
  </si>
  <si>
    <t>199 (136)</t>
  </si>
  <si>
    <t>200 (137)</t>
  </si>
  <si>
    <t>201 (138)</t>
  </si>
  <si>
    <t>Nógrádmarcal vége</t>
  </si>
  <si>
    <t>202 (139)</t>
  </si>
  <si>
    <t>203 (140)</t>
  </si>
  <si>
    <t>204 (141)</t>
  </si>
  <si>
    <t>205 (142)</t>
  </si>
  <si>
    <t>206 (143)</t>
  </si>
  <si>
    <t>207 (144)</t>
  </si>
  <si>
    <t>208 (145)</t>
  </si>
  <si>
    <t>209 (146)</t>
  </si>
  <si>
    <t>210 (147)</t>
  </si>
  <si>
    <t>Nógrádsipek eleje</t>
  </si>
  <si>
    <t>211 (148)</t>
  </si>
  <si>
    <t>212 (149)</t>
  </si>
  <si>
    <t>213 (150)</t>
  </si>
  <si>
    <t>Nógrádsipek vége</t>
  </si>
  <si>
    <t>214 (151)</t>
  </si>
  <si>
    <t>215 (152)</t>
  </si>
  <si>
    <t>216 (153)</t>
  </si>
  <si>
    <t>217 ( 154)</t>
  </si>
  <si>
    <t>218 (155)</t>
  </si>
  <si>
    <t>219 (156)</t>
  </si>
  <si>
    <t>220 (157)</t>
  </si>
  <si>
    <t>221 (158)</t>
  </si>
  <si>
    <t>Hollókő eleje</t>
  </si>
  <si>
    <t>156 (093)</t>
  </si>
  <si>
    <t>157 (094)</t>
  </si>
  <si>
    <t>158 (095)</t>
  </si>
  <si>
    <t>159 (096)</t>
  </si>
  <si>
    <t>160 (097)</t>
  </si>
  <si>
    <t>161 (098)</t>
  </si>
  <si>
    <t>Horpács eleje</t>
  </si>
  <si>
    <t>162 (099)</t>
  </si>
  <si>
    <t>163 (100)</t>
  </si>
  <si>
    <t>164 (101)</t>
  </si>
  <si>
    <t>165 (102)</t>
  </si>
  <si>
    <t>Horpács vége</t>
  </si>
  <si>
    <t>166 (103)</t>
  </si>
  <si>
    <t>167 (104)</t>
  </si>
  <si>
    <t>168 (105)</t>
  </si>
  <si>
    <t>169 (106)</t>
  </si>
  <si>
    <t>Érsekvadkert eleje</t>
  </si>
  <si>
    <t xml:space="preserve">K </t>
  </si>
  <si>
    <t>földút</t>
  </si>
  <si>
    <t>Határ-nyereg</t>
  </si>
  <si>
    <t>S</t>
  </si>
  <si>
    <t>sorompó</t>
  </si>
  <si>
    <t>szép kilátás</t>
  </si>
  <si>
    <t>enyhén emelkedik</t>
  </si>
  <si>
    <t>Virágos-nyereg</t>
  </si>
  <si>
    <t>erdei ösvény</t>
  </si>
  <si>
    <t>SK majd K</t>
  </si>
  <si>
    <t>erdei út</t>
  </si>
  <si>
    <t>betonút</t>
  </si>
  <si>
    <t>erdészeti sorompó/település széle</t>
  </si>
  <si>
    <t>vasúti átkelő</t>
  </si>
  <si>
    <t>Nagy forgalom!</t>
  </si>
  <si>
    <t>10-es főút</t>
  </si>
  <si>
    <t>K</t>
  </si>
  <si>
    <t>szűk erdei út, majd sziklás ösvény</t>
  </si>
  <si>
    <t>fatorony (helymeghatározási pont)</t>
  </si>
  <si>
    <t xml:space="preserve">beton- majd földút </t>
  </si>
  <si>
    <t>Pilisborosjenő - kút - pihenőhely</t>
  </si>
  <si>
    <t>Kálvária</t>
  </si>
  <si>
    <t>ösvény</t>
  </si>
  <si>
    <t>Nincs mire jelölni, figyelni kell a leágazást!!!</t>
  </si>
  <si>
    <t>Teve-szikla</t>
  </si>
  <si>
    <t>földút-ösvény-földút</t>
  </si>
  <si>
    <t>K(S) majd K(SZ)</t>
  </si>
  <si>
    <t>P</t>
  </si>
  <si>
    <t>K (SZ)</t>
  </si>
  <si>
    <t>P(Z)</t>
  </si>
  <si>
    <t>köves út</t>
  </si>
  <si>
    <t>Kevély-nyereg, tisztás</t>
  </si>
  <si>
    <t>pihenőhely</t>
  </si>
  <si>
    <t>Csobánka széle</t>
  </si>
  <si>
    <t>P (S+)</t>
  </si>
  <si>
    <t>erdei út - ösvény</t>
  </si>
  <si>
    <t>országút</t>
  </si>
  <si>
    <t xml:space="preserve">zarándokszállás </t>
  </si>
  <si>
    <t>Ösvényünk meredeken levezet a csobánkai országútra, amelyen jobbra fordulunk (az irány meglephet minket, hiszen a Csobánka vége tábla felé indulunk el, de a várva-várt szállás Csobánkán kívül van - kitartás!) Addig megyünk, amíg az út jobb oldalán meg nem látjuk a zarándokszállást.</t>
  </si>
  <si>
    <t>30 (001)</t>
  </si>
  <si>
    <t>útelágazás, kereszt</t>
  </si>
  <si>
    <t>31 (002)</t>
  </si>
  <si>
    <t>műút</t>
  </si>
  <si>
    <t>beton út</t>
  </si>
  <si>
    <t>32 (003)</t>
  </si>
  <si>
    <t xml:space="preserve">Zfélkör </t>
  </si>
  <si>
    <t xml:space="preserve">A P jelzés leágazik, a Zfélkör jelzésen megyünk tovább. </t>
  </si>
  <si>
    <t>33 (004)</t>
  </si>
  <si>
    <t>Csikóvár csapatépítő tábor bejárata</t>
  </si>
  <si>
    <t>Z□</t>
  </si>
  <si>
    <t>34 (005)</t>
  </si>
  <si>
    <t>35 (006)</t>
  </si>
  <si>
    <t>36 (007)</t>
  </si>
  <si>
    <t>37 (008)</t>
  </si>
  <si>
    <t>38 (009)</t>
  </si>
  <si>
    <t>pihenőhely, tűzrakóhely</t>
  </si>
  <si>
    <t>39 (010)</t>
  </si>
  <si>
    <t>Z□ Z+</t>
  </si>
  <si>
    <t>A Gyopár-forrástól (amikor mi arra jártunk, alapadt a vize) a Z+ jelzésen haladunk tovább.</t>
  </si>
  <si>
    <t>40 (011)</t>
  </si>
  <si>
    <t>Z+</t>
  </si>
  <si>
    <t>41 (012)</t>
  </si>
  <si>
    <t>42 (013-14)</t>
  </si>
  <si>
    <t>43 (015)</t>
  </si>
  <si>
    <t>44 (016)</t>
  </si>
  <si>
    <t>szélesebb ösvény</t>
  </si>
  <si>
    <t>45 (017)</t>
  </si>
  <si>
    <t>pados pihenőhely</t>
  </si>
  <si>
    <t>46 (018)</t>
  </si>
  <si>
    <t>P+</t>
  </si>
  <si>
    <t>Z+P+</t>
  </si>
  <si>
    <t>Áttérünk a P+ jelzésre, a szekérúton jobbra fordulunk.</t>
  </si>
  <si>
    <t>47 (019)</t>
  </si>
  <si>
    <t>48 (020)</t>
  </si>
  <si>
    <t>49 (021)</t>
  </si>
  <si>
    <t>hatos elágazás</t>
  </si>
  <si>
    <t>P□</t>
  </si>
  <si>
    <t>Hatos elágazáshoz érünk, jobbra az első úton haladunk lefelé.</t>
  </si>
  <si>
    <t>Útelágazásnál figyelni!</t>
  </si>
  <si>
    <t>50 (022)</t>
  </si>
  <si>
    <t>Hegyoldalban haladunk, szép kilátás nyílik jobbra, a távolban látható az MO-ás Északi Duna-híd.</t>
  </si>
  <si>
    <t>51 (023)</t>
  </si>
  <si>
    <t>vastorony (geodéziai pont)</t>
  </si>
  <si>
    <t>P□ (S)</t>
  </si>
  <si>
    <t>52 (024)</t>
  </si>
  <si>
    <t>K+ (S)</t>
  </si>
  <si>
    <t>53 (025)</t>
  </si>
  <si>
    <t xml:space="preserve">K+ </t>
  </si>
  <si>
    <t>A K+ jelzés letér a S jelzésről jobbra egy keskeny ösvényen, tehát jobbra folytatjuk utunkat. Az irtáshoz érve szép kilátásban van részünk.</t>
  </si>
  <si>
    <t>leágazás</t>
  </si>
  <si>
    <t>54 (026)</t>
  </si>
  <si>
    <t>K+</t>
  </si>
  <si>
    <t>betonút-erdei út</t>
  </si>
  <si>
    <t>keskeny ösvény</t>
  </si>
  <si>
    <t>Kármán-forrás (vízvételi lehetőség, pihenőhely)</t>
  </si>
  <si>
    <t>Lajos-forrás (vízvételi lehetőség)</t>
  </si>
  <si>
    <t>Gyopár-forrás (víz nincs), pihenőhely</t>
  </si>
  <si>
    <t>55 (027)</t>
  </si>
  <si>
    <t>56 (028)</t>
  </si>
  <si>
    <t>szekérút</t>
  </si>
  <si>
    <t>Figyelni! Eltévedés-veszély!</t>
  </si>
  <si>
    <t>Az előbb említett letérés a szekérútról az erdei ösvényre.</t>
  </si>
  <si>
    <t>57 (029)</t>
  </si>
  <si>
    <t>Utunk széles erdészeti útba torkollik, egyenesen megyünk tovább.</t>
  </si>
  <si>
    <t>erdészeti út</t>
  </si>
  <si>
    <t>58 (030)</t>
  </si>
  <si>
    <t>Leérünk egy erdészeti útra, balra kanyarodunk.</t>
  </si>
  <si>
    <t>59 (031)</t>
  </si>
  <si>
    <t>Bükkös-patak</t>
  </si>
  <si>
    <t>Átkelünk a Bükkös-patakon, majd a patak mellett haladunk. A pataktól egy kis ösvényen eltávolodunk, majd visszajutunk az erdei útra.</t>
  </si>
  <si>
    <t>ösvény, erdei út</t>
  </si>
  <si>
    <t>60 (032)</t>
  </si>
  <si>
    <t>Kiérkezünk egy betonútra, balra haladunk rajta, majd jobbra letérünk róla egy erdei útra.</t>
  </si>
  <si>
    <t>61 (033)</t>
  </si>
  <si>
    <t>K(PS)</t>
  </si>
  <si>
    <t>betonút, erdei út</t>
  </si>
  <si>
    <t>62 (034)</t>
  </si>
  <si>
    <t>63 (035)</t>
  </si>
  <si>
    <t>A betonúton jobbra fordulunk.</t>
  </si>
  <si>
    <t>64 (036)</t>
  </si>
  <si>
    <t>A betonútról letérünk egy erdei útra.</t>
  </si>
  <si>
    <t>065 (37)</t>
  </si>
  <si>
    <t xml:space="preserve">Egy fahídon át keresztezzük a patakot, majd fölfelé haladunk egy nagyon sáros úton. </t>
  </si>
  <si>
    <t xml:space="preserve">Az elágazásnál jobbra rátérünk a (PS)K jelzésre, innentől a K jelzést követjük. </t>
  </si>
  <si>
    <t xml:space="preserve">A Kisrigó vendéglőben (06-26-338-188, H-V 12-20, szerda szünnap) érdemes ebédelni és megpihenni, eddig mindig finomat főztek. Ha a vendéglővel szemben állunk a vendéglő bal oldalán vezet tovább lefele a K (P+) jelzés. </t>
  </si>
  <si>
    <t>222  (160)</t>
  </si>
  <si>
    <t>A zarándokszállásról kilépve (Hollókő, Május 1. út 6.) jobbra indulunk lefelé a Vegyesbolt felé.</t>
  </si>
  <si>
    <t>Vegyesbolt előtti kereszteződés</t>
  </si>
  <si>
    <t>gyöngy, K</t>
  </si>
  <si>
    <t>Vár felé vezető út bejárata, kapu</t>
  </si>
  <si>
    <t>223 (161)</t>
  </si>
  <si>
    <t>A Vegyesbolttól fölfelé indulunk tovább a betonúton a parkoló irányában.</t>
  </si>
  <si>
    <t>Jobbra felkanyarodunk a vár felé vezető útra.</t>
  </si>
  <si>
    <t>224 (162)</t>
  </si>
  <si>
    <t>Rálátás a várra, várhoz letérési lehetőség</t>
  </si>
  <si>
    <t>225 (163)</t>
  </si>
  <si>
    <t>Leágazás balra a réten</t>
  </si>
  <si>
    <t>S majd Gyöngy</t>
  </si>
  <si>
    <t>A sorompó előtt jobbra fölfelé megyünk, az erdőből kiérve balra a repülőtér szélén folytatjuk utunkat és nem a  S jelzésen, ami felvezet az Újlaki-hegyre. (Maradhatunk az S jelzésen is, de akkor hegyet kell másznunk!)  A repülőtér szélén vezető úton az erdő szélén megyünk tovább, hamarosan szélzsák és hangár mellett haladunk el.  Utunk később enyhén jobbra kanyarodik és újra beletorkollik a S jelzésbe. Ezen megyünk tovább balra egészen a Virágos-nyeregig.</t>
  </si>
  <si>
    <t xml:space="preserve">A Kármán-forrástól erősen lefelé haladunk. Lefele haladunk addig, míg ki nem érünk egy szekérútra. </t>
  </si>
  <si>
    <t xml:space="preserve">keskeny ösvény </t>
  </si>
  <si>
    <t xml:space="preserve">Leérkezünk a szekérútra, melyen balra fordulunk, majd néhány méter után jobbra letérünk egy ösvényre a K+ jelzés ill. a zarándokút jelzései szerint. </t>
  </si>
  <si>
    <t xml:space="preserve">Az erdei út meredeken felfelé kivisz bennünket a vasúti sínhez. A sín mentén jobbra a vonatforgalomra ügyelve haladunk Szokolya állomásig. </t>
  </si>
  <si>
    <t>Esős időben ez a kijárat sárcsúszda, nehéz rajta feljutni. Vonatforgalom!</t>
  </si>
  <si>
    <t>P,K+ gyöngy</t>
  </si>
  <si>
    <t>Balra felfelé keskeny, sűrűn benőtt ösvényen megyünk tovább.</t>
  </si>
  <si>
    <t xml:space="preserve">Elhanyagolt, sűrűn benőtt tursitaút.  </t>
  </si>
  <si>
    <t xml:space="preserve">Kiérünk (egy általában sáros) erdészeti úthoz,  ezen folyatjuk utunkat a felújított P jelzés szerint. </t>
  </si>
  <si>
    <t>Erdészeti úttalálkozáshoz érünk, egyenesen haladunk tovább.. A következő elágazásnál is egyenesen megyünk tovább.</t>
  </si>
  <si>
    <t>Leérünk a vasúti sínekhez, de nem arra megyünk tovább, hanem balra betérünk az erdőbe. A bükkerdőben a sínekkel párhuzamosan haladunk, két mély árkot keresztezünk.</t>
  </si>
  <si>
    <t>Mikor kiérünk egy betonutas elágazáshoz, akkor még az elágazás előtt balra felfele szinte észrevétlenül elknyarodik a P+ jelzés az erdészeti útról felfele  a hegygerincre. (Ezt a leágazást előszeretettel növik be az akácfák, így nagyon kell figyelni, hogy észrevegyük!) A hegygerincen felkapaszkodva jobbra-balra szép panoráma tárul elénk, majd hamarosan egy cserjésbe érünk.</t>
  </si>
  <si>
    <t xml:space="preserve">A Mártírok útjáról kiérünk a 2-es útra, jobbra fordulunk, majd a Márton fogadó étteremnél keresztezzük a 2-es utat és amennyiben meg akarunk szállni a Nagyoroszi Római Katolikus Plébánián, a templom fele letérünk a 2-es útról. </t>
  </si>
  <si>
    <t xml:space="preserve">Sártenger, csúszásveszély! Szúnyog!  </t>
  </si>
  <si>
    <t>A Z jelzés frissen fel van újítva, több kereszteződésen visz át az út, de az út egyértelmű. Balról utunkba torkollik a Mária Út és a P jelzés.</t>
  </si>
  <si>
    <t xml:space="preserve">P, Z, M gyöngy </t>
  </si>
  <si>
    <t>90 fokban jobbra rákanyarodunk egy földútra, s a szántón át  haladunk egyenesen a távvezeték alatt egy nagy horgásztó felé (mely nincs rajta a 2005-ös Cserhát turistatérképén!).</t>
  </si>
  <si>
    <t xml:space="preserve">A horgásztó melletti töltéshez érkezünk, a P jelzés a töltésen halad tovább. (Korábban sorompó és belépni tilos tábla volt kitéve, de ezt szerencsére eltávolították.)  Átmegyünk a töltésen  (a tavat balról kerüljük), majd a töltés végén jobbra fordulunk, s a beton úton addig megyünk, amíg a sárga nyíl jelzések a betonon balra az erdő felé nem irányítanak. </t>
  </si>
  <si>
    <t xml:space="preserve">Sorompón át kiérünk egy mezőre (a völgyben látszik pár ház Szentéből), a 3-as elágazásnál balra haladunk tovább az erdő mellett. </t>
  </si>
  <si>
    <t>Hatalmas szántóföld eleje</t>
  </si>
  <si>
    <t xml:space="preserve">Szép kilátás nyílik a hollókői várra, jobbra kis kitérőt téve közelről is megnézhetjük a várat, az út azonban balra megy tovább. Hamarosan kiérünk egy hatalmas rétre. </t>
  </si>
  <si>
    <t>Dombtető</t>
  </si>
  <si>
    <t>226 (164)</t>
  </si>
  <si>
    <t>Elérjük a domb legmagasabb pontját az úton, innen már jól látható a völgy, amerre tartunk (facsoport, magasles felé).</t>
  </si>
  <si>
    <t xml:space="preserve">Rögtön (szinte amint kiértünk, 10-15 méterre) az első lehetőségnél balra megyünk tovább a réten a balodlali erdősávval párhuzamosan fel a dombtetőre (majd lefelé a völgybe). </t>
  </si>
  <si>
    <t xml:space="preserve">A K jelzés másfele van kivezetve Hollókőről, mint régen. </t>
  </si>
  <si>
    <t>A réten a K jelzés erősen félrevezető, mert egyenesen terel bennünket tovább, majd megszűnik. Ha véletlenül továbbmentünk a réten az információs táblákig, akkor sincs baj, forduljunk balra, s vágjunk át a réten a magasles irányában, közben rá fogunk találni a völgybe vezető útra.</t>
  </si>
  <si>
    <t>Jelzések a réten nincsenek!</t>
  </si>
  <si>
    <t>K  (nincs jelzés)</t>
  </si>
  <si>
    <t>fekete nem mért (165)</t>
  </si>
  <si>
    <t xml:space="preserve">Kis facsoport a rét közepén </t>
  </si>
  <si>
    <t>fekete nem mért (166)</t>
  </si>
  <si>
    <t>fűvel benőtt keréknyom a réten</t>
  </si>
  <si>
    <t>Kis facsoport mellett haladunk el.</t>
  </si>
  <si>
    <t>K (nincs jelzés)</t>
  </si>
  <si>
    <t>Magasles az út mellett (az útról mérve)</t>
  </si>
  <si>
    <t>229 (167)</t>
  </si>
  <si>
    <t>Néhány méterre balra magaslest látunk. A völgybe leérve az út balra kanyarodik.</t>
  </si>
  <si>
    <t>A völgyben kis ösvényen jobbra kanyarodunk.</t>
  </si>
  <si>
    <t>230 (168)</t>
  </si>
  <si>
    <t>Gémeskút (az útról mérve)</t>
  </si>
  <si>
    <t>Jobbra lent gémeskutat látunk.</t>
  </si>
  <si>
    <t>231 (169)</t>
  </si>
  <si>
    <t>Beérkezünk az erdőbe, tőlünk jobbra folyik egy patak, gyertyánerdőben haladunk.</t>
  </si>
  <si>
    <t>232 (170)</t>
  </si>
  <si>
    <t>Patak keresztezése</t>
  </si>
  <si>
    <t>Keresztezzük a patakot.</t>
  </si>
  <si>
    <t>233 (171)</t>
  </si>
  <si>
    <t>Ismét keresztezzük a patakot. Megint tőlünk jobbra folyik.</t>
  </si>
  <si>
    <t>234 (172)</t>
  </si>
  <si>
    <t>Felsőtold</t>
  </si>
  <si>
    <t>235 (173)</t>
  </si>
  <si>
    <t>Kiérünk az erdőből, előttünk Felsőtold látszik, jobbra kanyarodunk, s az erdő mellett haladunk a falu irányában. Átmegyünk egy kis hídon, majd jobbra fordulunk.</t>
  </si>
  <si>
    <t>Kiérünk Felsőtold aszfaltútjára, jobbra fordulunk a faluközpont felé, de nem követjük sokáig a K jelzést, hanem balra rákanyarodunk a Garáb felé vezető műútra.</t>
  </si>
  <si>
    <t>236 (174)</t>
  </si>
  <si>
    <t xml:space="preserve">Garáb felé vezető műút eleje </t>
  </si>
  <si>
    <t>237 (175)</t>
  </si>
  <si>
    <t>Ráfordulunk a Garáb felé vezető műútra, s egészen Garábig emelkedünk rajta.</t>
  </si>
  <si>
    <t>Garáb faluközpontja (kút, kereszt, fogadó, bolt)</t>
  </si>
  <si>
    <t>Beérünk Garáb faluközpontjába, ahol megpihenhetünk. (Bolt, vízvételi lehetőség van.) A kereszttől jobbra felfele indulunk tovább.</t>
  </si>
  <si>
    <t>238 (176)</t>
  </si>
  <si>
    <t>Elérjük Garáb falu szélét, innentől földúton haladunk tovább.</t>
  </si>
  <si>
    <t>Garáb vége, kút</t>
  </si>
  <si>
    <t>Hosszú emelkedő szakasz betonon!</t>
  </si>
  <si>
    <t>kis beton híd</t>
  </si>
  <si>
    <t>239 (177)</t>
  </si>
  <si>
    <t>gyöngy, K□ nyomokban, letörölve</t>
  </si>
  <si>
    <t>Kis betonhídon kelünk át, rövid ideig betonúton, majd ismét földúton haladunk.</t>
  </si>
  <si>
    <t>240 (178)</t>
  </si>
  <si>
    <t>241 (179)</t>
  </si>
  <si>
    <t>Az útelágazásnál balra fordulunk. Hamarosan elérjük az Országos Kék Túra útvonalát.</t>
  </si>
  <si>
    <t>Az erdetileg K□-tel jelölt turistaút most gyakorlatilag jelöletlen. (Lehet, hogy újrafestik?) A gyöngyök mindenesetre eligazítanak.</t>
  </si>
  <si>
    <t>242 (180)</t>
  </si>
  <si>
    <t xml:space="preserve">Nagy-kő-tető (550 m), adótorony </t>
  </si>
  <si>
    <t>Balra ráfordulunk a K jelzésre, s innentől a K jelzést kövejük felfelé. Ha jókor járunk erre, akkor sok szamócát találhatunk út közben.</t>
  </si>
  <si>
    <t>Elérjük a Nagy-kő-tetői adótornyot, innen ösvényen ereszkedünk tovább.</t>
  </si>
  <si>
    <t>betonút, majd földút</t>
  </si>
  <si>
    <t>243 (181)</t>
  </si>
  <si>
    <t>Villanyvezeték alatt haladunk el.</t>
  </si>
  <si>
    <t xml:space="preserve">244 (182) </t>
  </si>
  <si>
    <t>sorompó maradványa</t>
  </si>
  <si>
    <t>Zöld erdészeti sorompó maradványa mellett megyünk el, fenyvesbe érünk.</t>
  </si>
  <si>
    <t>245 (183)</t>
  </si>
  <si>
    <t>Az elágazásnál a második úton megyünk jobbra.</t>
  </si>
  <si>
    <t>246 (184)</t>
  </si>
  <si>
    <t>Letérünk az erdészeti útról, egyenesen megyünk tovább a tölgyesben.</t>
  </si>
  <si>
    <t>erdei út majd ösvény</t>
  </si>
  <si>
    <t>247 (185)</t>
  </si>
  <si>
    <t>Éles (hajtű) kanyarral balra fordulunk, majd fölfelé megyünk tovább.</t>
  </si>
  <si>
    <t>Figyelni kell a leágazásra, mert könnyen tovább lehet menni egyenesen!</t>
  </si>
  <si>
    <t>248 (186)</t>
  </si>
  <si>
    <t>249 (187)</t>
  </si>
  <si>
    <t>250 (188)</t>
  </si>
  <si>
    <t>Csomóponthoz érkezünk, egyenesen megyünk tovább lefelé. Átmegyünk egy bokros mezőn lefelé, majd jobbra visszatérünk az erdőbe.</t>
  </si>
  <si>
    <t>Kiérünk az erdőből egy nagy szántóra, ahonnan gyönyörű kilátás nyílik Nagybárkányra, látszik a temető és a templomtorony.</t>
  </si>
  <si>
    <t>251 (189)</t>
  </si>
  <si>
    <t>Nagybárkány, katolikus templom</t>
  </si>
  <si>
    <t xml:space="preserve">Az út a katolikus templom előtt visz be a faluba. </t>
  </si>
  <si>
    <t>252 (190)</t>
  </si>
  <si>
    <t>A kocsmánál, tűzoltószertárnál jobbra kanyarodunk az aszfaltútra.</t>
  </si>
  <si>
    <t xml:space="preserve">A K jelzés szerint balra kanyarodunk, majd a híd után jobbra. </t>
  </si>
  <si>
    <t>255 (192)</t>
  </si>
  <si>
    <t>253? (191)</t>
  </si>
  <si>
    <t>A keresztnél balra a dombra felmegyünk, átbukunk rajta, majd lefele haladunk.</t>
  </si>
  <si>
    <t>256 (193)</t>
  </si>
  <si>
    <t>Kiérkezünk a Sámsonházára vezető műútra, jobbra ráfordulunk, s megyünk Sámsonházán át addig, míg a jelek balra nem irányítanak.</t>
  </si>
  <si>
    <t>257 (194)</t>
  </si>
  <si>
    <t>A műútról balra letérünk, megyünk az utca végéig.</t>
  </si>
  <si>
    <t>258 (195)</t>
  </si>
  <si>
    <t>259 (196)</t>
  </si>
  <si>
    <t xml:space="preserve">Az út mentén balra egy csövön víz folyik. Nem tudjuk, iható-e. </t>
  </si>
  <si>
    <t>260 (197)</t>
  </si>
  <si>
    <r>
      <t xml:space="preserve">A betonútról 15 m megtétele után </t>
    </r>
    <r>
      <rPr>
        <u val="single"/>
        <sz val="10"/>
        <rFont val="Times New Roman"/>
        <family val="1"/>
      </rPr>
      <t>balra befordulunk</t>
    </r>
    <r>
      <rPr>
        <sz val="10"/>
        <rFont val="Times New Roman"/>
        <family val="1"/>
      </rPr>
      <t xml:space="preserve"> az erdőbe.</t>
    </r>
  </si>
  <si>
    <r>
      <t xml:space="preserve">A vasútállomástól a Mártírok útján haladunk egyenesen a 2-es számú főútig. Ha nem akarunk Nagyorosziban a plébánián megszállni, akkor a Mártírok útjáról a Kossuth Lajos utcán jobbra kanyarodva a Mária Út M jelzésén rövidítve érhetjük el a 2-es számú főutat.  (Ez a változatot mi nem jelöltük.)  </t>
    </r>
    <r>
      <rPr>
        <b/>
        <sz val="10"/>
        <rFont val="Times New Roman"/>
        <family val="1"/>
      </rPr>
      <t>Ha egyáltalán nem akarunk Nagyoroszi központjába bemenni, akkor a frissen felfestett P jelzésen térjünk rögtön jobbra Horpács felé</t>
    </r>
    <r>
      <rPr>
        <sz val="10"/>
        <rFont val="Times New Roman"/>
        <family val="1"/>
      </rPr>
      <t>, ezzel is rövidíthetünk, ez esetben az útleírás a Nagyoroszi vége sor második mondatától olvasandó tovább.)</t>
    </r>
  </si>
  <si>
    <r>
      <t xml:space="preserve">Az út kiér egy szántóföldre. Korábban sorompó és MAGÁNTERÜLET tábla fogadott bennünket, mely jobbra terelt bennnünket, de ezeknek csak a mardványai vannak meg.) Mi azonban ne menjünk jobbra, mert ez az út nem jó irányba visz. </t>
    </r>
    <r>
      <rPr>
        <b/>
        <sz val="10"/>
        <rFont val="Times New Roman"/>
        <family val="1"/>
      </rPr>
      <t>A P jelzés a baloldali erdősávval párhuzamosan halad lefele a szántóföld szélén.</t>
    </r>
    <r>
      <rPr>
        <sz val="10"/>
        <rFont val="Times New Roman"/>
        <family val="1"/>
      </rPr>
      <t xml:space="preserve"> Ne zavarjon bennünket, hogy utat és P jelzést egy darabig nem látunk, haladjunk a balodali erdősáv ill. később kerítés mentén lefelé. (A sorompó mögötti (búza)táblát ki is lehet kerülni - vagy balról vagy jobbról, a lényeg, hogy a jobbról kerülőknek vissza kell térni lejjebb az erdősáv mellé, ahol egy drótkerítés mellett kell enyhe bal kanyarral tovább haladni.)</t>
    </r>
  </si>
  <si>
    <r>
      <t xml:space="preserve"> </t>
    </r>
    <r>
      <rPr>
        <sz val="10"/>
        <rFont val="Times New Roman"/>
        <family val="1"/>
      </rPr>
      <t>190 (128)</t>
    </r>
  </si>
  <si>
    <t>Útelágazáshoz érünk, balra folytatjuk utunkat.</t>
  </si>
  <si>
    <t>261 (198)</t>
  </si>
  <si>
    <t>Rét</t>
  </si>
  <si>
    <t>262 (199)</t>
  </si>
  <si>
    <t>Kiérünk egy rétre, egyenesen megyünk tovább. A magasfeszültségű villanyvezeték alatt jobbra megyünk a patakon át, majd balra.</t>
  </si>
  <si>
    <t>A magasfeszültségű villanyvezeték első tartóoszlopánál balra bemegyünk az erdőbe, majd ott felfele kapaszkodunk.</t>
  </si>
  <si>
    <t>263 (200)</t>
  </si>
  <si>
    <t>K□</t>
  </si>
  <si>
    <t>Útkereszteződéshez érünk, a K□ jelzésen megyünk tovább egészen Szentkútig.</t>
  </si>
  <si>
    <t xml:space="preserve">264 (201) </t>
  </si>
  <si>
    <t>Aszfaltútra érünk ki, balra látjuk a szenkúti kegyhely bejáratát.</t>
  </si>
  <si>
    <t>265 (202)</t>
  </si>
  <si>
    <t>Szentkút - kegytemplom</t>
  </si>
  <si>
    <t>Szentkút - kegyhely bejárata</t>
  </si>
  <si>
    <t xml:space="preserve">Elérjük utunk célpontját, betérünk a kegytemplomba. A zarándokszállás a templom mögötti épületben van. </t>
  </si>
  <si>
    <t>Útvonal:</t>
  </si>
  <si>
    <t>Útelágazáshoz érünk, a legbalrább eső úton megyünk tovább fölfelé.</t>
  </si>
  <si>
    <t>Az utca végétől földút visz tovább egyenesen az erdőbe.</t>
  </si>
  <si>
    <t>A Határ -nyeregbe érve a S jelzést követve Virágos-nyereg felé megyünk tovább.</t>
  </si>
  <si>
    <t>Az Aranyhegyi-patak előtt balra letérünk a betonútról egy földútra, s a patak mellett haladunk tovább.</t>
  </si>
  <si>
    <t>A Kevély-nyeregnél rátérünk a P jelzésre.</t>
  </si>
  <si>
    <t>Innentől a P jelzésen haladunk lefelé, a földutat keresztezve bemegyünk az erdőbe.</t>
  </si>
  <si>
    <t xml:space="preserve">A Csobánkai Közép-európai Cserkészpark  a Margitliget 1. szám alatt található.                 </t>
  </si>
  <si>
    <t>Az útelágazáshoz érve balra az országúton fordulunk (Dobogókő felé).</t>
  </si>
  <si>
    <t xml:space="preserve">Jobbra letérünk a "Csikóvár étterem" táblánál. </t>
  </si>
  <si>
    <t xml:space="preserve">Élesen jobbra kanyarodunk. </t>
  </si>
  <si>
    <t>Ismét jobbra kanyarodunk.</t>
  </si>
  <si>
    <t>Élesen balra kanyarodunk.</t>
  </si>
  <si>
    <t>Balra leágazást látunk, de mi egyenesen haladunk tovább.</t>
  </si>
  <si>
    <t xml:space="preserve">Az út mentén pihenőhelyen állhatunk meg. </t>
  </si>
  <si>
    <t>Az útkereszteződésnél egyenesen megyünk tovább.</t>
  </si>
  <si>
    <t>Az útkereszteződésnél egyenesen megyünk tovább az ösvényen.</t>
  </si>
  <si>
    <t xml:space="preserve">Ismét keresztezzük a szekérutat, egyenesen megyünk tovább az ösvényen. </t>
  </si>
  <si>
    <t>A szekérútnál jobbra fordulunk, majd néhány lépés után balra.</t>
  </si>
  <si>
    <t>Pihenőhelyhez érünk.</t>
  </si>
  <si>
    <t>Leágazás balra, de mi egyenesen haladunk tovább fölfelé erős emelkedőn.</t>
  </si>
  <si>
    <t>A geodéziai ponttól betonúton megyünk balra a Lajos-forrásig.</t>
  </si>
  <si>
    <t>A Lajos-forrástól K+ (S) jelzésen haladunk tovább a stoptáblás sorompón át a turistaház mellett jobbra.</t>
  </si>
  <si>
    <t>gyöngy (K+)</t>
  </si>
  <si>
    <t>Keresztezzük  a betonutat, majd a K jelzésen egyenesen megyünk tovább. Átkelünk a patakmedren, a meder mellett haladunk, majd felkanyarodik az út a hegyoldara.</t>
  </si>
  <si>
    <t>Patak, bozótos, szedres útszakasz!</t>
  </si>
  <si>
    <t>Jobbkéz felől pihenőhely. A P jelzés letér a betonútról a patakmederhez, a patak ill. egy kis vízesés mellett visz az út, majd egy horgásztó partján haladunk végig.</t>
  </si>
  <si>
    <t xml:space="preserve">A révállomástól jobbra a kijelölt bicikliúton folytatjuk utunkat Verőce felé. </t>
  </si>
  <si>
    <t>A CBA-tól már látható egy sárga Csattogó-völgy jobbra tábla.</t>
  </si>
  <si>
    <t>kereszteződés</t>
  </si>
  <si>
    <t>Ismét kiérünk a betonútra, jobbra fordulunk.</t>
  </si>
  <si>
    <t>Erős kaptató</t>
  </si>
  <si>
    <t>Kemény emelkedő!</t>
  </si>
  <si>
    <t>A jelzéseket nagyon figyelni kell! Az út össze-vissza kanyarog (sokszor logikátlannak tűnő kerülőkkel, nem a túristatérkép jelölése szerint)!</t>
  </si>
  <si>
    <t>Erősen benőtt útszakasz, magas aljnövényzet, csalán, szúnyog!</t>
  </si>
  <si>
    <t xml:space="preserve">(Budapest-Mátraverebély/Szentkút) </t>
  </si>
  <si>
    <t xml:space="preserve">A Via Margaritarum zarándokút alapútjának teljes útleírása </t>
  </si>
  <si>
    <t>Sámsonháza</t>
  </si>
  <si>
    <t>Sámsonháza vége</t>
  </si>
  <si>
    <t>Nagybárkány vége</t>
  </si>
  <si>
    <t>Nagyoroszi vége</t>
  </si>
  <si>
    <t>Drégelyvár vasútállomás -Nagyoroszi eleje</t>
  </si>
  <si>
    <t>Katolikus templom, Diósjenő vége</t>
  </si>
  <si>
    <t>híd-Nógrád eleje</t>
  </si>
  <si>
    <t>Kisrigó vendéglő - Pilisszentlászló eleje</t>
  </si>
  <si>
    <t>A Várkert Kávézó után, a Pajtakert táblánál jobbra felkanyarodunk a temető felé a Szabó kocsma melletti lépcsőn át (mögötte a bolt). Keresztezzük az utat, majd balra a temető utcájában megyünk fölfele.  A</t>
  </si>
  <si>
    <t xml:space="preserve">Átkelünk egy kis hídon, felettünk már látszik a hollókői vár. Innen felmászunk a várdombra, ez Hollókő előtt az utolsó erős kaptató. ("Ráadás"). </t>
  </si>
  <si>
    <t>A zarándokszállásról kilépve a Rákóczi úton jobbra fordulunk, s visszamegyünk a falu határáig azon az úton, amelyen előző nap a faluba jöttünk.</t>
  </si>
  <si>
    <t>A zarándokszállás a temetővel szemben, az utca bal oldalán a plébániaépületben van. (Hollókő, Május 1. út 6.)</t>
  </si>
  <si>
    <t xml:space="preserve">A domb tetejéről egyenesen tovább ereszkedünk lefelé. </t>
  </si>
  <si>
    <t>Erős kaptató!</t>
  </si>
  <si>
    <t>Kaptató!</t>
  </si>
  <si>
    <t>betonút, lépcső, betonút</t>
  </si>
  <si>
    <t xml:space="preserve">Útvonal: Hollókő-Szentkút                                                                    </t>
  </si>
  <si>
    <t xml:space="preserve">A kerékpáros információs táblánál balra kis ösvényen bemegyünk az erdőbe, innentől a K jelzést követjük (a S jelzés hamarosan leágazik), jobb oldalt katonasírt látunk, a Csúcs-hegy oldalában haladunk, a villanyvezeték alatt szép kilátás nyílik jobbra. </t>
  </si>
  <si>
    <t>A Z majd S jelzést keresztezzük, ÉK-i irányban haladunk lefelé.</t>
  </si>
  <si>
    <t>Köves utat keresztezünk, egyenesen haladunk tovább, majd megint köves utat keresztezünk, ismét egyenesen tovább.</t>
  </si>
  <si>
    <t>Az erdészeti sorompó után jobbra fordulunk, kerítés mellett haladunk lefele, az út betonúttá válik.</t>
  </si>
  <si>
    <t>Vasúti átkelőn haladunk át.</t>
  </si>
  <si>
    <t>Egy hídon át jobbra keresztezzük az Aranyhegyi-patakot.</t>
  </si>
  <si>
    <t>A 10-es számú főutat keresztezzük, majd a Kövesbérci úton kaptatunk felfelé.</t>
  </si>
  <si>
    <t xml:space="preserve">Mikor a betonút véget ér, balra rátérünk egy szűk erdei útra, erősen felfelé emelkedünk, a kaptató végén élesen balra kanyarodik az út. </t>
  </si>
  <si>
    <t xml:space="preserve">Fatorony mellett haladunk el, később balra jellegzetes mohaszőnyeget, utána tisztást és tűzrakóhelyet látunk. </t>
  </si>
  <si>
    <t>Pilisborosjenő szélére érve az Erdő utcán lefelé (balra az első utcán - Fenyő utcán kék kút - vízvételi lehetőség), majd a Kőfaragó utcán balra. Az út a falu szélén vezet, balra pihenőhely, majd lovak villanypásztorral.</t>
  </si>
  <si>
    <t>Balra fent Kálváriát látunk, érdemes kitérőt tenni.</t>
  </si>
  <si>
    <t>A kavicsos útkereszteződésnél egyenesen tovább, fenyvesen át haladunk.</t>
  </si>
  <si>
    <t>Egy köves útra kiérve jobbra, majd egy ösvényen rögtön balra fordulunk és fölfele haladunk a Teve-szikláig.</t>
  </si>
  <si>
    <t>A Teve-sziklától (jobbra kőkereszt látható) kiérve a földútra balra fordulunk, majd egy ösvényen jobbra, s a földútketeszteződésnél jobbra fel kemény kaptatón.</t>
  </si>
  <si>
    <t xml:space="preserve">Balra szép kilátás nyílik a Budai-hegyekre. </t>
  </si>
  <si>
    <t>Keresztezünk egy utat (28. sz. sárga jelzés egy oszlopon), egyenesen megyünk tovább.</t>
  </si>
  <si>
    <t xml:space="preserve">Nagyfeszültségű vezeték alatt haladunk el, egyenesen megyünk tovább az erdőben a falu szélén. </t>
  </si>
  <si>
    <t>A pihenőhelyről (a Hegyalja u. felső végén, a S+ jelzésen balra letérhetünk a faluközpontba vagy  jobbra fölfelé az Oszoly-nyeregbe) a zarándokszállás felé a P jelzésen egyenesen indulunk tovább (Kossuth L. utca).</t>
  </si>
  <si>
    <t xml:space="preserve"> A Cserkészparktól a műúton jobbra indulunk el.</t>
  </si>
  <si>
    <t>A Csikóvár csapatépítő tábor bejáratától a Z□ jelzésen haladunk tovább balra fel az erdőbe (fasorompón át, információs tábla mellett)</t>
  </si>
  <si>
    <t>Keresztezzük a szentendrei országutat, majd Pilisszentlászló faluközpontja felé tartunk a főúton.</t>
  </si>
  <si>
    <t>Forgalom!</t>
  </si>
  <si>
    <t>66 (38)</t>
  </si>
  <si>
    <t>68 (039)</t>
  </si>
  <si>
    <t>K (Z)</t>
  </si>
  <si>
    <t>A falu főterénél elhaladunk egy kis tempom mellett, majd jobbra tartunk a Petőfi térre és a Honvéd utcán balra fordulunk.</t>
  </si>
  <si>
    <t>69 (040)</t>
  </si>
  <si>
    <t xml:space="preserve">A P jelzés jobbról beletorkollik az utunkba, (nem kanayrodunk jobbra, hanem) egyenesen megyünk tovább a P jelzésen.  </t>
  </si>
  <si>
    <t>betonút, kavicsos erdei út</t>
  </si>
  <si>
    <t>70 (042)</t>
  </si>
  <si>
    <t>Figyelem! Eltévedés-veszély! Csak vékony fákra, bokrokra lehetett jelölni!</t>
  </si>
  <si>
    <t>keskeny erdei út</t>
  </si>
  <si>
    <t>71 (043)</t>
  </si>
  <si>
    <t xml:space="preserve">A széles erdei útról váratlanul lekanyarodunk egy keskeny erdei útra. Leérünk az Apát-kúti-völgybe, fahídon haladunk keresztül. </t>
  </si>
  <si>
    <t xml:space="preserve">Apát-kúti-völgy, pihenőhely                                                                                                                                                                                                                                                                                                                                                                                                                                                                                                                                                         </t>
  </si>
  <si>
    <t>72 (044)</t>
  </si>
  <si>
    <t>Kaán-forrás (vízvételi lehetőség)</t>
  </si>
  <si>
    <t xml:space="preserve">A Kaán-forrástól betonúton megyünk tovább Visegrád felé. </t>
  </si>
  <si>
    <t>A fahíd után pihenőhely. (Később a pataknál jobbra lent erdei pihenőhely tűzrakóhellyel - lehet, hogy ez erdei misézőhely?) Az Apát-kúti-völgyben haladunk, az út egyértelmű és gyönyörű helyeken vezet a Apát-kúti-patak mentén. Az Alpár-forrás (kevés víz) mellett megyünk el, végül zöld sorompón kelünk át.</t>
  </si>
  <si>
    <t>73 (045)</t>
  </si>
  <si>
    <t>Füvészkert, pihenőhely</t>
  </si>
  <si>
    <t>74 (046)</t>
  </si>
  <si>
    <t>Horgásztó (tábla)</t>
  </si>
  <si>
    <t>75 (047?)</t>
  </si>
  <si>
    <t>Visegrádi révállomás</t>
  </si>
  <si>
    <t>76 (048)</t>
  </si>
  <si>
    <t>Nagymarosi révállomás</t>
  </si>
  <si>
    <t xml:space="preserve">A horgásztó után ismét rátérünk a betonútra, melyen egészen a visegrádi faluközpontig haladunk. (Mátyás király úrtja) Út közben több szálláslehetőség, vendéglő és bolt van. A faluközpontból aluljárón keresztezzük a 11-es számú főutat, s máris a visegrádi révnél vagyunk. </t>
  </si>
  <si>
    <t>bicikliút</t>
  </si>
  <si>
    <t>Soproni Ászok Sarok</t>
  </si>
  <si>
    <t>csónakkikötő, Panoráma ABC és étterem</t>
  </si>
  <si>
    <t>Sólyomszigeti Camping</t>
  </si>
  <si>
    <t>(csak sárga 051)</t>
  </si>
  <si>
    <t>(csak sárga 050)</t>
  </si>
  <si>
    <t>(csak sárga 049)</t>
  </si>
  <si>
    <t>Lekanyarodunk közvetlenül a Duna-partra. A bicikliút mentén haladunk.</t>
  </si>
  <si>
    <t>A kompok általában óra 45-kor indulnak Visegrádról, egészkor Nagymarosról. (Bővebb felvilágosítás: 26-398-344)</t>
  </si>
  <si>
    <t>A bicikliút mentén haladunk.</t>
  </si>
  <si>
    <t>komp</t>
  </si>
  <si>
    <t>betonút, bicikliút</t>
  </si>
  <si>
    <t>Kerékpárforgalom!</t>
  </si>
  <si>
    <t>Kismarosi szabadstrand</t>
  </si>
  <si>
    <t>77 (csak szürke)</t>
  </si>
  <si>
    <t>A Nagymarosról jövő bicikliút befordul Kismarosra.</t>
  </si>
  <si>
    <t>Egy információs táblához érve a bicikliút elágazik, balra folytatjuk utunkat a faluközpont felé, beletorkollunk a Duna utcába, ezen haladunk a 12-es számú főútig.</t>
  </si>
  <si>
    <t xml:space="preserve">A 12-es utat keresztezzük a zebrán, majd a Duna utcával sréhen szemben a Szokolyai úton ballagunk tovább.  </t>
  </si>
  <si>
    <t>Vasúti aluljárón haladunk át</t>
  </si>
  <si>
    <t xml:space="preserve">Zebrán keresztezzük a Szokolyai utat, elhaladunk a kisvasút állomásépülete előtt, jobbra CBA, balra buszmegálló. </t>
  </si>
  <si>
    <t>CBA</t>
  </si>
  <si>
    <t>A kereszteződésnél jobbra kanyarodunk, átkelünk a hídon, majd egyenesen haladunk egészen az utca végéig.</t>
  </si>
  <si>
    <t>Az utca végén balra kanyarodunk Csattogó-völgy felé.</t>
  </si>
  <si>
    <t>Szent Jakab zarándok-emlékhely és pihenőhely</t>
  </si>
  <si>
    <t>Kossuth L.u. -2-es út kereszteződése</t>
  </si>
  <si>
    <t xml:space="preserve">A zarándokszállásról kilépve (Érsekvadkert, Rákóczi utca 126.) jobbra folytatjuk utunkat a járdán a körforgalomig (a templom balra, a sarkon bolt),  egyenesen át a zebrán és tovább a Rákóczi úton  (bal oldalon a községháza). </t>
  </si>
  <si>
    <t>Y elágazás a Rákóczi úton, balra megyünk tovább. (Jobbra kisbolt, telefonfülke mellett haladunk el.)</t>
  </si>
  <si>
    <t>Érsekvadkertet a P jelzésen, földúton hagyjuk el, két  oldalt szemétlerakó, egyenesen tovább két oldalon (kukorica és napraforgó) földek, jobbra zöldtetős házak után jobbról földút jön be, egyenesen tovább, rövid akácsor után jobbról, balról újabb földutak jönnek be - egyenesen megyünk tovább az erdő felé.</t>
  </si>
  <si>
    <t>Vasbeton híd</t>
  </si>
  <si>
    <t>Vasbeton hídon kelünk át (túloldalán az erdőszéli kereszteződésnél kőkereszthez tehetünk kitérőt), a híd után rögtön balra fordulunk a földúton, az erdővel párhuzamosan  P jelzésen tovább.  (Ne zavarjon meg bennünket, hogy a 2005-ös Cserhát-térkép szerint ez a P+ jelzés útvonala!) A földúton tovább haladunk, balról (kukorica)földek, jobb felől erdő, becsatlakozik jobbról egy földút, majd az erdőszélen kis vadászlest látunk jobbról.</t>
  </si>
  <si>
    <t>Magasles</t>
  </si>
  <si>
    <t>Nagy magaslest látunk a földút bal oldalán jobbra mutató nagy sárga nyilakkal. Utána rögtön jobbra fordulunk a földúton,  átvágva egy (kukorica)földön, irány az erdős dombok felé - innentől kezdve a P jelzés mellett megjelenik a lekopott S jelzés (a Cserhát-térkép csak sárgának jelöli ezt a szakaszt!)</t>
  </si>
  <si>
    <t>P (S)</t>
  </si>
  <si>
    <t xml:space="preserve">A (kukorica)föld végén Y elágazáshoz érünk, jobbra haladunk tovább a P jelzésen. Újabb elágazást látunk jobbra be az erdőbe, balra pedig vadászlest, nem kanyarodunk el jobbra, hanem  középen emelkedünk tovább a földúton. </t>
  </si>
  <si>
    <t>Az erdő széle</t>
  </si>
  <si>
    <t xml:space="preserve">A P jelzés beletorkollik egy erdészeti útba, balra fordulunk, majd az Y elágazáson jobbra tovább emelkedünk a P(S) jelzés mentén. </t>
  </si>
  <si>
    <t>S jelzés elkanyarodik</t>
  </si>
  <si>
    <t xml:space="preserve">Jobb kanyarral beérkezünk az erdőbe. P és kopott S jelzést látunk, az út felfelé emelkedik akácerdőben.  </t>
  </si>
  <si>
    <t>Elágazáshoz érünk  (a Cserhát-térképen a 270m-es pont utáni elágazás),  a S jelzés jobbra elkanyarodik, mi a P jelzésen megyünk tovább egyenesen. Két oldalon akácos bozót, több leágazást látunk bal felé, de mi tartjuk tovább az irányt egyenesen a P jelzésen.</t>
  </si>
  <si>
    <t>Széles letérő utat látunk balra, de mi tovább megyünk egyenesen a P jelzésen.</t>
  </si>
  <si>
    <t xml:space="preserve">Az erdei út 90fokban balra kanyarodik és lejteni kezd. </t>
  </si>
  <si>
    <t>Az út beér az erdőbe - az Y elágazásnál jobbra megyünk tovább az erdei úton, felfele az Orvos-hegy felé.</t>
  </si>
  <si>
    <t>P (semmi)</t>
  </si>
  <si>
    <t>zöld kapu</t>
  </si>
  <si>
    <t xml:space="preserve">Enyhe bal kanyar után bal felől a kerítésen nagy zöld kaput látunk. Egyenesen folytatjuk utunkat a kerítés mentén a (búza)tábla szélén. Később jobbra magas drótkeritéssel elkerített föld mellett, a kerítés mentén haladunk.  </t>
  </si>
  <si>
    <t>A kerítés végénél  egy egyedül álló fánál 3-as elágazáshoz jutunk, balra lefelé folytatjuk utunkat. Balról követjük a távvezeték vonalát a  földúton lefelé.</t>
  </si>
  <si>
    <t>távvezeték</t>
  </si>
  <si>
    <t>Az Y elágazásnál jobbra megyünk, át a távvezeték alatt. Szántóföldek között lefelé ereszkedünk, az út jobbra 90 fokban elkanyarodik és elér egy fasor mellé, egyenesen megyünk tovább, balról fasort, jobbról szántóföldet látunk.</t>
  </si>
</sst>
</file>

<file path=xl/styles.xml><?xml version="1.0" encoding="utf-8"?>
<styleSheet xmlns="http://schemas.openxmlformats.org/spreadsheetml/2006/main">
  <numFmts count="2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Igen&quot;;&quot;Igen&quot;;&quot;Nem&quot;"/>
    <numFmt numFmtId="173" formatCode="&quot;Igaz&quot;;&quot;Igaz&quot;;&quot;Hamis&quot;"/>
    <numFmt numFmtId="174" formatCode="&quot;Be&quot;;&quot;Be&quot;;&quot;Ki&quot;"/>
    <numFmt numFmtId="175" formatCode="0.0"/>
  </numFmts>
  <fonts count="14">
    <font>
      <sz val="10"/>
      <name val="Arial"/>
      <family val="0"/>
    </font>
    <font>
      <sz val="10"/>
      <name val="Times New Roman"/>
      <family val="1"/>
    </font>
    <font>
      <sz val="36"/>
      <name val="Times New Roman"/>
      <family val="1"/>
    </font>
    <font>
      <sz val="18"/>
      <name val="Times New Roman"/>
      <family val="1"/>
    </font>
    <font>
      <b/>
      <sz val="10"/>
      <name val="Times New Roman"/>
      <family val="1"/>
    </font>
    <font>
      <sz val="12"/>
      <name val="Times New Roman"/>
      <family val="1"/>
    </font>
    <font>
      <sz val="8"/>
      <name val="Arial"/>
      <family val="0"/>
    </font>
    <font>
      <sz val="16"/>
      <name val="Times New Roman"/>
      <family val="1"/>
    </font>
    <font>
      <sz val="26"/>
      <name val="Times New Roman"/>
      <family val="1"/>
    </font>
    <font>
      <sz val="20"/>
      <name val="Times New Roman"/>
      <family val="1"/>
    </font>
    <font>
      <sz val="14"/>
      <name val="Times New Roman"/>
      <family val="1"/>
    </font>
    <font>
      <b/>
      <sz val="12"/>
      <name val="Times New Roman"/>
      <family val="1"/>
    </font>
    <font>
      <u val="single"/>
      <sz val="10"/>
      <name val="Times New Roman"/>
      <family val="1"/>
    </font>
    <font>
      <sz val="8"/>
      <name val="Times New Roman"/>
      <family val="1"/>
    </font>
  </fonts>
  <fills count="3">
    <fill>
      <patternFill/>
    </fill>
    <fill>
      <patternFill patternType="gray125"/>
    </fill>
    <fill>
      <patternFill patternType="solid">
        <fgColor indexed="13"/>
        <bgColor indexed="64"/>
      </patternFill>
    </fill>
  </fills>
  <borders count="9">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1" xfId="0" applyFont="1" applyBorder="1" applyAlignment="1">
      <alignment horizontal="center" vertical="top" wrapText="1"/>
    </xf>
    <xf numFmtId="4" fontId="3" fillId="0" borderId="1" xfId="0" applyNumberFormat="1" applyFont="1" applyBorder="1" applyAlignment="1">
      <alignment horizontal="center" vertical="top" wrapText="1"/>
    </xf>
    <xf numFmtId="0" fontId="1" fillId="0" borderId="0" xfId="0" applyFont="1" applyAlignment="1">
      <alignment horizontal="center"/>
    </xf>
    <xf numFmtId="0" fontId="3" fillId="0" borderId="1" xfId="0" applyFont="1" applyBorder="1" applyAlignment="1">
      <alignment horizontal="center" wrapText="1"/>
    </xf>
    <xf numFmtId="0" fontId="1" fillId="0" borderId="1" xfId="0" applyFont="1" applyBorder="1" applyAlignment="1">
      <alignment horizontal="center"/>
    </xf>
    <xf numFmtId="0" fontId="1" fillId="0" borderId="1" xfId="0" applyFont="1" applyBorder="1" applyAlignment="1">
      <alignment/>
    </xf>
    <xf numFmtId="0" fontId="2" fillId="0" borderId="0" xfId="0" applyFont="1" applyAlignment="1">
      <alignment/>
    </xf>
    <xf numFmtId="0" fontId="3" fillId="0" borderId="0" xfId="0" applyFont="1" applyBorder="1" applyAlignment="1">
      <alignment horizontal="center"/>
    </xf>
    <xf numFmtId="0" fontId="2" fillId="0" borderId="2" xfId="0" applyFont="1" applyBorder="1" applyAlignment="1">
      <alignment/>
    </xf>
    <xf numFmtId="0" fontId="5" fillId="0" borderId="0" xfId="0" applyFont="1" applyAlignment="1">
      <alignment/>
    </xf>
    <xf numFmtId="0" fontId="1" fillId="0" borderId="0" xfId="0" applyFont="1" applyBorder="1" applyAlignment="1">
      <alignment horizontal="center"/>
    </xf>
    <xf numFmtId="0" fontId="1" fillId="0" borderId="0" xfId="0" applyFont="1" applyBorder="1" applyAlignment="1">
      <alignment/>
    </xf>
    <xf numFmtId="0" fontId="2" fillId="0" borderId="3" xfId="0" applyFont="1" applyBorder="1" applyAlignment="1">
      <alignment/>
    </xf>
    <xf numFmtId="0" fontId="2" fillId="0" borderId="3" xfId="0" applyFont="1" applyBorder="1" applyAlignment="1">
      <alignment/>
    </xf>
    <xf numFmtId="0" fontId="1" fillId="0" borderId="1" xfId="0" applyFont="1" applyBorder="1" applyAlignment="1">
      <alignment horizontal="left" wrapText="1"/>
    </xf>
    <xf numFmtId="0" fontId="3" fillId="0" borderId="1" xfId="0" applyFont="1" applyBorder="1" applyAlignment="1">
      <alignment horizontal="center" vertical="top" wrapText="1" shrinkToFit="1"/>
    </xf>
    <xf numFmtId="0" fontId="1" fillId="0" borderId="1" xfId="0" applyFont="1" applyBorder="1" applyAlignment="1">
      <alignment horizontal="left" wrapText="1" shrinkToFit="1"/>
    </xf>
    <xf numFmtId="0" fontId="1" fillId="0" borderId="0" xfId="0" applyFont="1" applyBorder="1" applyAlignment="1">
      <alignment vertical="top" wrapText="1"/>
    </xf>
    <xf numFmtId="0" fontId="1" fillId="0" borderId="1" xfId="0" applyFont="1" applyBorder="1" applyAlignment="1">
      <alignment horizontal="center" wrapText="1"/>
    </xf>
    <xf numFmtId="0" fontId="0" fillId="0" borderId="0" xfId="0" applyBorder="1" applyAlignment="1">
      <alignment/>
    </xf>
    <xf numFmtId="0" fontId="3" fillId="0" borderId="1" xfId="0" applyFont="1" applyBorder="1" applyAlignment="1">
      <alignment horizontal="center" vertical="top" wrapText="1"/>
    </xf>
    <xf numFmtId="4" fontId="7"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0" fontId="0" fillId="0" borderId="0" xfId="0" applyAlignment="1">
      <alignment vertical="top"/>
    </xf>
    <xf numFmtId="0" fontId="1" fillId="0" borderId="0" xfId="0" applyFont="1" applyBorder="1" applyAlignment="1">
      <alignment horizontal="left" wrapText="1"/>
    </xf>
    <xf numFmtId="0" fontId="1" fillId="0" borderId="0" xfId="0" applyFont="1" applyBorder="1" applyAlignment="1">
      <alignment horizontal="center" wrapText="1"/>
    </xf>
    <xf numFmtId="0" fontId="1" fillId="0" borderId="0" xfId="0" applyFont="1" applyBorder="1" applyAlignment="1">
      <alignment horizontal="left" wrapText="1" shrinkToFit="1"/>
    </xf>
    <xf numFmtId="0" fontId="8" fillId="0" borderId="0" xfId="0" applyFont="1" applyAlignment="1">
      <alignment/>
    </xf>
    <xf numFmtId="0" fontId="7" fillId="0" borderId="1" xfId="0" applyFont="1" applyBorder="1" applyAlignment="1">
      <alignment horizontal="center" vertical="center" wrapText="1"/>
    </xf>
    <xf numFmtId="4" fontId="10" fillId="0" borderId="1" xfId="0" applyNumberFormat="1" applyFont="1" applyBorder="1" applyAlignment="1">
      <alignment horizontal="center" vertical="center" wrapText="1"/>
    </xf>
    <xf numFmtId="175" fontId="11"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shrinkToFit="1"/>
    </xf>
    <xf numFmtId="0" fontId="7" fillId="0" borderId="0" xfId="0" applyFont="1" applyAlignment="1">
      <alignment vertical="center" wrapText="1"/>
    </xf>
    <xf numFmtId="0" fontId="7" fillId="0" borderId="0" xfId="0" applyFont="1" applyAlignment="1">
      <alignment vertical="center"/>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175" fontId="1" fillId="0" borderId="1" xfId="0" applyNumberFormat="1" applyFont="1" applyBorder="1" applyAlignment="1">
      <alignment horizontal="right" vertical="top" wrapText="1"/>
    </xf>
    <xf numFmtId="0" fontId="1" fillId="0" borderId="1" xfId="0" applyFont="1" applyBorder="1" applyAlignment="1">
      <alignment horizontal="left" vertical="top" wrapText="1" shrinkToFit="1"/>
    </xf>
    <xf numFmtId="0" fontId="1" fillId="0" borderId="0" xfId="0" applyFont="1" applyAlignment="1">
      <alignment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2" fontId="4" fillId="2" borderId="1" xfId="0" applyNumberFormat="1" applyFont="1" applyFill="1" applyBorder="1" applyAlignment="1">
      <alignment horizontal="righ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shrinkToFit="1"/>
    </xf>
    <xf numFmtId="0" fontId="1" fillId="2" borderId="1" xfId="0" applyFont="1" applyFill="1" applyBorder="1" applyAlignment="1">
      <alignment horizontal="left" vertical="top" wrapText="1"/>
    </xf>
    <xf numFmtId="2" fontId="1" fillId="0" borderId="1" xfId="0" applyNumberFormat="1" applyFont="1" applyBorder="1" applyAlignment="1">
      <alignment horizontal="right" vertical="top" wrapText="1"/>
    </xf>
    <xf numFmtId="0" fontId="1" fillId="0" borderId="4" xfId="0" applyFont="1" applyBorder="1" applyAlignment="1">
      <alignment horizontal="left" vertical="top" wrapText="1" shrinkToFit="1"/>
    </xf>
    <xf numFmtId="0" fontId="1" fillId="0" borderId="5" xfId="0" applyFont="1" applyBorder="1" applyAlignment="1">
      <alignment horizontal="center" vertical="top" wrapText="1"/>
    </xf>
    <xf numFmtId="0" fontId="1" fillId="0" borderId="6" xfId="0" applyFont="1" applyBorder="1" applyAlignment="1">
      <alignment horizontal="left" vertical="top" wrapText="1" shrinkToFit="1"/>
    </xf>
    <xf numFmtId="0" fontId="1" fillId="0" borderId="4" xfId="0" applyFont="1" applyBorder="1" applyAlignment="1">
      <alignment vertical="top" wrapText="1"/>
    </xf>
    <xf numFmtId="0" fontId="1" fillId="0" borderId="7" xfId="0" applyFont="1" applyBorder="1" applyAlignment="1">
      <alignment horizontal="left" vertical="top" wrapText="1"/>
    </xf>
    <xf numFmtId="175" fontId="1" fillId="0" borderId="1" xfId="0" applyNumberFormat="1" applyFont="1" applyBorder="1" applyAlignment="1">
      <alignment vertical="top" wrapText="1"/>
    </xf>
    <xf numFmtId="0" fontId="1" fillId="0" borderId="5" xfId="0" applyFont="1" applyBorder="1" applyAlignment="1">
      <alignment horizontal="left" vertical="top" wrapText="1"/>
    </xf>
    <xf numFmtId="175" fontId="1" fillId="0" borderId="0" xfId="0" applyNumberFormat="1" applyFont="1" applyBorder="1" applyAlignment="1">
      <alignment horizontal="right" vertical="top" wrapText="1"/>
    </xf>
    <xf numFmtId="175" fontId="4" fillId="2" borderId="1" xfId="0" applyNumberFormat="1" applyFont="1" applyFill="1" applyBorder="1" applyAlignment="1">
      <alignment vertical="top" wrapText="1"/>
    </xf>
    <xf numFmtId="0" fontId="4" fillId="2" borderId="1" xfId="0" applyFont="1" applyFill="1" applyBorder="1" applyAlignment="1">
      <alignment horizontal="left" vertical="top" wrapText="1" shrinkToFit="1"/>
    </xf>
    <xf numFmtId="0" fontId="4" fillId="2" borderId="5" xfId="0" applyFont="1" applyFill="1" applyBorder="1" applyAlignment="1">
      <alignment horizontal="left" vertical="top" wrapText="1"/>
    </xf>
    <xf numFmtId="0" fontId="7" fillId="0" borderId="5" xfId="0" applyFont="1" applyBorder="1" applyAlignment="1">
      <alignment horizontal="center" vertical="center" wrapText="1"/>
    </xf>
    <xf numFmtId="175" fontId="4" fillId="0" borderId="0" xfId="0" applyNumberFormat="1" applyFont="1" applyBorder="1" applyAlignment="1">
      <alignment horizontal="right" vertical="top" wrapText="1"/>
    </xf>
    <xf numFmtId="4" fontId="1" fillId="0" borderId="1" xfId="0" applyNumberFormat="1" applyFont="1" applyBorder="1" applyAlignment="1">
      <alignment horizontal="center" vertical="top" wrapText="1"/>
    </xf>
    <xf numFmtId="175" fontId="1" fillId="0" borderId="0" xfId="0" applyNumberFormat="1" applyFont="1" applyAlignment="1">
      <alignment horizontal="right" vertical="top" wrapText="1"/>
    </xf>
    <xf numFmtId="175" fontId="1" fillId="0" borderId="1" xfId="0" applyNumberFormat="1" applyFont="1" applyBorder="1" applyAlignment="1">
      <alignment/>
    </xf>
    <xf numFmtId="175" fontId="1" fillId="0" borderId="0" xfId="0" applyNumberFormat="1" applyFont="1" applyAlignment="1">
      <alignment/>
    </xf>
    <xf numFmtId="175" fontId="4" fillId="2" borderId="1" xfId="0" applyNumberFormat="1" applyFont="1" applyFill="1" applyBorder="1" applyAlignment="1">
      <alignment horizontal="right" vertical="top" wrapText="1"/>
    </xf>
    <xf numFmtId="0" fontId="1" fillId="0" borderId="1" xfId="0" applyFont="1" applyBorder="1" applyAlignment="1">
      <alignment vertical="top" wrapText="1"/>
    </xf>
    <xf numFmtId="0" fontId="1" fillId="0" borderId="1" xfId="0" applyFont="1" applyBorder="1" applyAlignment="1">
      <alignment vertical="top" wrapText="1" shrinkToFit="1"/>
    </xf>
    <xf numFmtId="0" fontId="1" fillId="0" borderId="0" xfId="0" applyFont="1" applyAlignment="1">
      <alignment vertical="top"/>
    </xf>
    <xf numFmtId="0" fontId="4" fillId="2" borderId="1" xfId="0" applyFont="1" applyFill="1" applyBorder="1" applyAlignment="1">
      <alignment vertical="top" wrapText="1"/>
    </xf>
    <xf numFmtId="0" fontId="4" fillId="2" borderId="1" xfId="0" applyFont="1" applyFill="1" applyBorder="1" applyAlignment="1">
      <alignment vertical="top" wrapText="1" shrinkToFit="1"/>
    </xf>
    <xf numFmtId="0" fontId="4" fillId="0" borderId="0" xfId="0" applyFont="1" applyAlignment="1">
      <alignment vertical="top"/>
    </xf>
    <xf numFmtId="175" fontId="1" fillId="0" borderId="5" xfId="0" applyNumberFormat="1" applyFont="1" applyBorder="1" applyAlignment="1">
      <alignment horizontal="right" vertical="top" wrapText="1"/>
    </xf>
    <xf numFmtId="0" fontId="4" fillId="2" borderId="1" xfId="0" applyFont="1" applyFill="1" applyBorder="1" applyAlignment="1">
      <alignment horizontal="left" wrapText="1"/>
    </xf>
    <xf numFmtId="0" fontId="4" fillId="2" borderId="0" xfId="0" applyFont="1" applyFill="1" applyAlignment="1">
      <alignment/>
    </xf>
    <xf numFmtId="175" fontId="11" fillId="0" borderId="5"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0" fontId="13" fillId="0" borderId="1" xfId="0" applyFont="1" applyBorder="1" applyAlignment="1">
      <alignment horizontal="center" vertical="top" wrapText="1"/>
    </xf>
    <xf numFmtId="0" fontId="4" fillId="2" borderId="1" xfId="0" applyFont="1" applyFill="1" applyBorder="1" applyAlignment="1">
      <alignment horizontal="center" wrapText="1"/>
    </xf>
    <xf numFmtId="0" fontId="4" fillId="2" borderId="1" xfId="0" applyFont="1" applyFill="1" applyBorder="1" applyAlignment="1">
      <alignment horizontal="left" wrapText="1" shrinkToFit="1"/>
    </xf>
    <xf numFmtId="0" fontId="1" fillId="0" borderId="1" xfId="0" applyFont="1" applyBorder="1" applyAlignment="1">
      <alignment vertical="top"/>
    </xf>
    <xf numFmtId="49" fontId="4" fillId="2" borderId="1" xfId="0" applyNumberFormat="1" applyFont="1" applyFill="1" applyBorder="1" applyAlignment="1">
      <alignment horizontal="center" vertical="top" wrapText="1"/>
    </xf>
    <xf numFmtId="0" fontId="4" fillId="2" borderId="1" xfId="0" applyFont="1" applyFill="1" applyBorder="1" applyAlignment="1">
      <alignment vertical="top"/>
    </xf>
    <xf numFmtId="0" fontId="1" fillId="2" borderId="1" xfId="0" applyFont="1" applyFill="1" applyBorder="1" applyAlignment="1">
      <alignment vertical="top" wrapText="1"/>
    </xf>
    <xf numFmtId="175" fontId="5" fillId="0" borderId="0" xfId="0" applyNumberFormat="1" applyFont="1" applyAlignment="1">
      <alignment horizontal="center"/>
    </xf>
    <xf numFmtId="0" fontId="1" fillId="0" borderId="0" xfId="0" applyFont="1" applyAlignment="1">
      <alignment wrapText="1" shrinkToFit="1"/>
    </xf>
    <xf numFmtId="175" fontId="1" fillId="0" borderId="0" xfId="0" applyNumberFormat="1" applyFont="1" applyAlignment="1">
      <alignment horizontal="right" vertical="top"/>
    </xf>
    <xf numFmtId="175" fontId="1" fillId="0" borderId="1" xfId="0" applyNumberFormat="1" applyFont="1" applyBorder="1" applyAlignment="1">
      <alignment horizontal="right" vertical="top"/>
    </xf>
    <xf numFmtId="175" fontId="4" fillId="2" borderId="5" xfId="0" applyNumberFormat="1" applyFont="1" applyFill="1" applyBorder="1" applyAlignment="1">
      <alignment horizontal="right" vertical="top" wrapText="1"/>
    </xf>
    <xf numFmtId="175" fontId="4" fillId="2" borderId="1" xfId="0" applyNumberFormat="1" applyFont="1" applyFill="1" applyBorder="1" applyAlignment="1">
      <alignment horizontal="right" vertical="top"/>
    </xf>
    <xf numFmtId="175" fontId="4" fillId="2" borderId="0" xfId="0" applyNumberFormat="1" applyFont="1" applyFill="1" applyAlignment="1">
      <alignment horizontal="right" vertical="top"/>
    </xf>
    <xf numFmtId="0" fontId="1" fillId="0" borderId="4" xfId="0" applyFont="1" applyBorder="1" applyAlignment="1">
      <alignment horizontal="center" vertical="top" wrapText="1"/>
    </xf>
    <xf numFmtId="0" fontId="1" fillId="0" borderId="8" xfId="0" applyFont="1" applyBorder="1" applyAlignment="1">
      <alignment horizontal="center" vertical="top" wrapText="1"/>
    </xf>
    <xf numFmtId="0" fontId="1" fillId="0" borderId="6" xfId="0" applyFont="1" applyBorder="1" applyAlignment="1">
      <alignment horizontal="center" vertical="top" wrapText="1"/>
    </xf>
    <xf numFmtId="0" fontId="8" fillId="0" borderId="0" xfId="0" applyFont="1" applyAlignment="1">
      <alignment horizontal="center"/>
    </xf>
    <xf numFmtId="0" fontId="9" fillId="0" borderId="0" xfId="0" applyFont="1" applyAlignment="1">
      <alignment horizontal="center"/>
    </xf>
    <xf numFmtId="0" fontId="5"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98"/>
  <sheetViews>
    <sheetView tabSelected="1" zoomScaleSheetLayoutView="100" workbookViewId="0" topLeftCell="A1">
      <selection activeCell="A5" sqref="A5"/>
    </sheetView>
  </sheetViews>
  <sheetFormatPr defaultColWidth="9.140625" defaultRowHeight="12.75"/>
  <cols>
    <col min="1" max="1" width="34.28125" style="5" customWidth="1"/>
    <col min="2" max="2" width="10.00390625" style="5" hidden="1" customWidth="1"/>
    <col min="3" max="3" width="10.28125" style="86" customWidth="1"/>
    <col min="4" max="4" width="9.140625" style="86" customWidth="1"/>
    <col min="5" max="5" width="8.57421875" style="5" customWidth="1"/>
    <col min="6" max="6" width="73.8515625" style="87" customWidth="1"/>
    <col min="7" max="7" width="24.8515625" style="1" customWidth="1"/>
    <col min="8" max="8" width="25.28125" style="1" customWidth="1"/>
    <col min="9" max="16384" width="9.140625" style="1" customWidth="1"/>
  </cols>
  <sheetData>
    <row r="1" spans="1:8" s="30" customFormat="1" ht="33" customHeight="1">
      <c r="A1" s="96" t="s">
        <v>683</v>
      </c>
      <c r="B1" s="96"/>
      <c r="C1" s="96"/>
      <c r="D1" s="96"/>
      <c r="E1" s="96"/>
      <c r="F1" s="96"/>
      <c r="G1" s="96"/>
      <c r="H1" s="96"/>
    </row>
    <row r="2" spans="1:8" ht="33" customHeight="1">
      <c r="A2" s="97" t="s">
        <v>682</v>
      </c>
      <c r="B2" s="97"/>
      <c r="C2" s="97"/>
      <c r="D2" s="97"/>
      <c r="E2" s="97"/>
      <c r="F2" s="97"/>
      <c r="G2" s="97"/>
      <c r="H2" s="97"/>
    </row>
    <row r="4" spans="1:10" s="37" customFormat="1" ht="39.75" customHeight="1">
      <c r="A4" s="31" t="s">
        <v>65</v>
      </c>
      <c r="B4" s="32" t="s">
        <v>60</v>
      </c>
      <c r="C4" s="33" t="s">
        <v>296</v>
      </c>
      <c r="D4" s="33" t="s">
        <v>295</v>
      </c>
      <c r="E4" s="34" t="s">
        <v>62</v>
      </c>
      <c r="F4" s="35" t="s">
        <v>297</v>
      </c>
      <c r="G4" s="31" t="s">
        <v>61</v>
      </c>
      <c r="H4" s="31" t="s">
        <v>237</v>
      </c>
      <c r="I4" s="36"/>
      <c r="J4" s="36"/>
    </row>
    <row r="5" spans="1:8" s="42" customFormat="1" ht="76.5">
      <c r="A5" s="38" t="s">
        <v>249</v>
      </c>
      <c r="B5" s="39"/>
      <c r="C5" s="40"/>
      <c r="D5" s="40"/>
      <c r="E5" s="39" t="s">
        <v>293</v>
      </c>
      <c r="F5" s="41" t="s">
        <v>273</v>
      </c>
      <c r="G5" s="38"/>
      <c r="H5" s="38" t="s">
        <v>299</v>
      </c>
    </row>
    <row r="6" spans="1:8" s="42" customFormat="1" ht="25.5">
      <c r="A6" s="43" t="s">
        <v>310</v>
      </c>
      <c r="B6" s="44">
        <v>20</v>
      </c>
      <c r="C6" s="45">
        <v>0</v>
      </c>
      <c r="D6" s="45">
        <v>0</v>
      </c>
      <c r="E6" s="46" t="s">
        <v>293</v>
      </c>
      <c r="F6" s="47" t="s">
        <v>250</v>
      </c>
      <c r="G6" s="48"/>
      <c r="H6" s="48" t="s">
        <v>299</v>
      </c>
    </row>
    <row r="7" spans="1:8" s="42" customFormat="1" ht="25.5">
      <c r="A7" s="38" t="s">
        <v>251</v>
      </c>
      <c r="B7" s="39">
        <v>21</v>
      </c>
      <c r="C7" s="49">
        <v>0.086</v>
      </c>
      <c r="D7" s="49">
        <v>0.086</v>
      </c>
      <c r="E7" s="39" t="s">
        <v>293</v>
      </c>
      <c r="F7" s="41" t="s">
        <v>252</v>
      </c>
      <c r="G7" s="38"/>
      <c r="H7" s="38" t="s">
        <v>299</v>
      </c>
    </row>
    <row r="8" spans="1:8" s="42" customFormat="1" ht="12.75">
      <c r="A8" s="38"/>
      <c r="B8" s="39">
        <v>22</v>
      </c>
      <c r="C8" s="49">
        <v>0.164</v>
      </c>
      <c r="D8" s="49">
        <v>0.164</v>
      </c>
      <c r="E8" s="39" t="s">
        <v>293</v>
      </c>
      <c r="F8" s="41" t="s">
        <v>253</v>
      </c>
      <c r="G8" s="38"/>
      <c r="H8" s="38" t="s">
        <v>299</v>
      </c>
    </row>
    <row r="9" spans="1:8" s="42" customFormat="1" ht="12.75">
      <c r="A9" s="38" t="s">
        <v>291</v>
      </c>
      <c r="B9" s="39">
        <v>23</v>
      </c>
      <c r="C9" s="49">
        <v>0.311</v>
      </c>
      <c r="D9" s="49">
        <v>0.311</v>
      </c>
      <c r="E9" s="39" t="s">
        <v>293</v>
      </c>
      <c r="F9" s="41" t="s">
        <v>254</v>
      </c>
      <c r="G9" s="38"/>
      <c r="H9" s="38" t="s">
        <v>299</v>
      </c>
    </row>
    <row r="10" spans="1:8" s="42" customFormat="1" ht="12.75">
      <c r="A10" s="38"/>
      <c r="B10" s="39">
        <v>24</v>
      </c>
      <c r="C10" s="49">
        <v>0.532</v>
      </c>
      <c r="D10" s="49">
        <v>0.532</v>
      </c>
      <c r="E10" s="39" t="s">
        <v>293</v>
      </c>
      <c r="F10" s="41" t="s">
        <v>255</v>
      </c>
      <c r="G10" s="38"/>
      <c r="H10" s="38" t="s">
        <v>299</v>
      </c>
    </row>
    <row r="11" spans="1:8" s="42" customFormat="1" ht="12.75">
      <c r="A11" s="38"/>
      <c r="B11" s="39">
        <v>25</v>
      </c>
      <c r="C11" s="49">
        <v>0.571</v>
      </c>
      <c r="D11" s="49">
        <v>0.571</v>
      </c>
      <c r="E11" s="39" t="s">
        <v>293</v>
      </c>
      <c r="F11" s="41" t="s">
        <v>256</v>
      </c>
      <c r="G11" s="38"/>
      <c r="H11" s="38" t="s">
        <v>299</v>
      </c>
    </row>
    <row r="12" spans="1:8" s="42" customFormat="1" ht="12.75">
      <c r="A12" s="38"/>
      <c r="B12" s="39">
        <v>26</v>
      </c>
      <c r="C12" s="40">
        <v>1.2</v>
      </c>
      <c r="D12" s="40">
        <v>1.2</v>
      </c>
      <c r="E12" s="39" t="s">
        <v>293</v>
      </c>
      <c r="F12" s="41" t="s">
        <v>292</v>
      </c>
      <c r="G12" s="38"/>
      <c r="H12" s="38" t="s">
        <v>299</v>
      </c>
    </row>
    <row r="13" spans="1:8" s="42" customFormat="1" ht="12.75">
      <c r="A13" s="38"/>
      <c r="B13" s="39"/>
      <c r="C13" s="40">
        <v>1.5</v>
      </c>
      <c r="D13" s="40">
        <v>1.5</v>
      </c>
      <c r="E13" s="39" t="s">
        <v>293</v>
      </c>
      <c r="F13" s="41" t="s">
        <v>257</v>
      </c>
      <c r="G13" s="38"/>
      <c r="H13" s="38" t="s">
        <v>106</v>
      </c>
    </row>
    <row r="14" spans="1:8" s="42" customFormat="1" ht="38.25">
      <c r="A14" s="38" t="s">
        <v>274</v>
      </c>
      <c r="B14" s="39" t="s">
        <v>220</v>
      </c>
      <c r="C14" s="40">
        <v>1.9</v>
      </c>
      <c r="D14" s="40">
        <v>1.9</v>
      </c>
      <c r="E14" s="39" t="s">
        <v>293</v>
      </c>
      <c r="F14" s="41" t="s">
        <v>258</v>
      </c>
      <c r="G14" s="38"/>
      <c r="H14" s="38" t="s">
        <v>106</v>
      </c>
    </row>
    <row r="15" spans="1:8" s="42" customFormat="1" ht="38.25">
      <c r="A15" s="38" t="s">
        <v>259</v>
      </c>
      <c r="B15" s="39">
        <v>27</v>
      </c>
      <c r="C15" s="40">
        <v>2.7</v>
      </c>
      <c r="D15" s="40">
        <v>2.7</v>
      </c>
      <c r="E15" s="39" t="s">
        <v>293</v>
      </c>
      <c r="F15" s="41" t="s">
        <v>260</v>
      </c>
      <c r="G15" s="38"/>
      <c r="H15" s="38" t="s">
        <v>106</v>
      </c>
    </row>
    <row r="16" spans="1:8" s="42" customFormat="1" ht="38.25" customHeight="1">
      <c r="A16" s="38" t="s">
        <v>276</v>
      </c>
      <c r="B16" s="39"/>
      <c r="C16" s="40">
        <v>2.8</v>
      </c>
      <c r="D16" s="40">
        <v>2.8</v>
      </c>
      <c r="E16" s="39" t="s">
        <v>293</v>
      </c>
      <c r="F16" s="41" t="s">
        <v>261</v>
      </c>
      <c r="G16" s="93" t="s">
        <v>304</v>
      </c>
      <c r="H16" s="38" t="s">
        <v>300</v>
      </c>
    </row>
    <row r="17" spans="1:8" s="42" customFormat="1" ht="25.5">
      <c r="A17" s="38"/>
      <c r="B17" s="39">
        <v>28</v>
      </c>
      <c r="C17" s="40">
        <v>2.9</v>
      </c>
      <c r="D17" s="40">
        <v>2.9</v>
      </c>
      <c r="E17" s="39" t="s">
        <v>293</v>
      </c>
      <c r="F17" s="41" t="s">
        <v>262</v>
      </c>
      <c r="G17" s="94"/>
      <c r="H17" s="38" t="s">
        <v>301</v>
      </c>
    </row>
    <row r="18" spans="1:8" s="42" customFormat="1" ht="25.5">
      <c r="A18" s="38" t="s">
        <v>275</v>
      </c>
      <c r="B18" s="39">
        <v>29</v>
      </c>
      <c r="C18" s="40">
        <v>3.1</v>
      </c>
      <c r="D18" s="40">
        <v>3.1</v>
      </c>
      <c r="E18" s="39" t="s">
        <v>293</v>
      </c>
      <c r="F18" s="41" t="s">
        <v>263</v>
      </c>
      <c r="G18" s="94"/>
      <c r="H18" s="38" t="s">
        <v>106</v>
      </c>
    </row>
    <row r="19" spans="1:8" s="42" customFormat="1" ht="12.75">
      <c r="A19" s="38" t="s">
        <v>277</v>
      </c>
      <c r="B19" s="39">
        <v>30</v>
      </c>
      <c r="C19" s="40">
        <v>3.5</v>
      </c>
      <c r="D19" s="40">
        <v>3.5</v>
      </c>
      <c r="E19" s="39" t="s">
        <v>293</v>
      </c>
      <c r="F19" s="50" t="s">
        <v>264</v>
      </c>
      <c r="G19" s="94"/>
      <c r="H19" s="38" t="s">
        <v>106</v>
      </c>
    </row>
    <row r="20" spans="1:8" s="42" customFormat="1" ht="25.5">
      <c r="A20" s="38" t="s">
        <v>278</v>
      </c>
      <c r="B20" s="39">
        <v>31</v>
      </c>
      <c r="C20" s="40">
        <v>3.9</v>
      </c>
      <c r="D20" s="40">
        <v>3.9</v>
      </c>
      <c r="E20" s="51" t="s">
        <v>293</v>
      </c>
      <c r="F20" s="50" t="s">
        <v>280</v>
      </c>
      <c r="G20" s="94"/>
      <c r="H20" s="38" t="s">
        <v>106</v>
      </c>
    </row>
    <row r="21" spans="1:8" s="42" customFormat="1" ht="12.75">
      <c r="A21" s="38" t="s">
        <v>279</v>
      </c>
      <c r="B21" s="39">
        <v>32</v>
      </c>
      <c r="C21" s="40">
        <v>4.2</v>
      </c>
      <c r="D21" s="40">
        <v>4.2</v>
      </c>
      <c r="E21" s="51" t="s">
        <v>293</v>
      </c>
      <c r="F21" s="52" t="s">
        <v>281</v>
      </c>
      <c r="G21" s="94"/>
      <c r="H21" s="38" t="s">
        <v>106</v>
      </c>
    </row>
    <row r="22" spans="1:8" s="42" customFormat="1" ht="12.75">
      <c r="A22" s="38" t="s">
        <v>282</v>
      </c>
      <c r="B22" s="39">
        <v>33</v>
      </c>
      <c r="C22" s="40">
        <v>4.8</v>
      </c>
      <c r="D22" s="40">
        <v>4.8</v>
      </c>
      <c r="E22" s="39" t="s">
        <v>293</v>
      </c>
      <c r="F22" s="52" t="s">
        <v>265</v>
      </c>
      <c r="G22" s="94"/>
      <c r="H22" s="38" t="s">
        <v>106</v>
      </c>
    </row>
    <row r="23" spans="1:8" s="42" customFormat="1" ht="38.25">
      <c r="A23" s="38" t="s">
        <v>283</v>
      </c>
      <c r="B23" s="39">
        <v>34</v>
      </c>
      <c r="C23" s="40">
        <v>5</v>
      </c>
      <c r="D23" s="40">
        <v>5</v>
      </c>
      <c r="E23" s="39" t="s">
        <v>293</v>
      </c>
      <c r="F23" s="41" t="s">
        <v>266</v>
      </c>
      <c r="G23" s="94"/>
      <c r="H23" s="38" t="s">
        <v>106</v>
      </c>
    </row>
    <row r="24" spans="1:8" s="42" customFormat="1" ht="12.75">
      <c r="A24" s="38" t="s">
        <v>284</v>
      </c>
      <c r="B24" s="39">
        <v>36</v>
      </c>
      <c r="C24" s="40">
        <v>6.1</v>
      </c>
      <c r="D24" s="40">
        <v>6.1</v>
      </c>
      <c r="E24" s="39" t="s">
        <v>293</v>
      </c>
      <c r="F24" s="41" t="s">
        <v>267</v>
      </c>
      <c r="G24" s="94"/>
      <c r="H24" s="38" t="s">
        <v>106</v>
      </c>
    </row>
    <row r="25" spans="1:8" s="42" customFormat="1" ht="25.5">
      <c r="A25" s="38" t="s">
        <v>285</v>
      </c>
      <c r="B25" s="39">
        <v>37</v>
      </c>
      <c r="C25" s="40">
        <v>6.2</v>
      </c>
      <c r="D25" s="40">
        <v>6.2</v>
      </c>
      <c r="E25" s="39" t="s">
        <v>293</v>
      </c>
      <c r="F25" s="50" t="s">
        <v>268</v>
      </c>
      <c r="G25" s="95"/>
      <c r="H25" s="38" t="s">
        <v>106</v>
      </c>
    </row>
    <row r="26" spans="1:8" s="42" customFormat="1" ht="25.5">
      <c r="A26" s="38" t="s">
        <v>286</v>
      </c>
      <c r="B26" s="39"/>
      <c r="C26" s="40">
        <v>7.1</v>
      </c>
      <c r="D26" s="40">
        <v>7.1</v>
      </c>
      <c r="E26" s="42" t="s">
        <v>294</v>
      </c>
      <c r="F26" s="53" t="s">
        <v>288</v>
      </c>
      <c r="G26" s="54"/>
      <c r="H26" s="38" t="s">
        <v>302</v>
      </c>
    </row>
    <row r="27" spans="1:8" s="42" customFormat="1" ht="25.5">
      <c r="A27" s="38"/>
      <c r="B27" s="39">
        <v>38</v>
      </c>
      <c r="C27" s="40">
        <v>7.2</v>
      </c>
      <c r="D27" s="40">
        <v>7.2</v>
      </c>
      <c r="E27" s="51" t="s">
        <v>269</v>
      </c>
      <c r="F27" s="52" t="s">
        <v>287</v>
      </c>
      <c r="G27" s="54"/>
      <c r="H27" s="38" t="s">
        <v>385</v>
      </c>
    </row>
    <row r="28" spans="1:8" s="42" customFormat="1" ht="25.5">
      <c r="A28" s="38"/>
      <c r="B28" s="39">
        <v>39</v>
      </c>
      <c r="C28" s="40">
        <v>7.8</v>
      </c>
      <c r="D28" s="40">
        <v>7.8</v>
      </c>
      <c r="E28" s="39" t="s">
        <v>271</v>
      </c>
      <c r="F28" s="52" t="s">
        <v>270</v>
      </c>
      <c r="G28" s="38"/>
      <c r="H28" s="38" t="s">
        <v>385</v>
      </c>
    </row>
    <row r="29" spans="1:8" s="42" customFormat="1" ht="12.75">
      <c r="A29" s="38"/>
      <c r="B29" s="39"/>
      <c r="C29" s="40">
        <v>8.1</v>
      </c>
      <c r="D29" s="40">
        <v>8.1</v>
      </c>
      <c r="E29" s="39" t="s">
        <v>272</v>
      </c>
      <c r="F29" s="41" t="s">
        <v>289</v>
      </c>
      <c r="G29" s="38"/>
      <c r="H29" s="38" t="s">
        <v>385</v>
      </c>
    </row>
    <row r="30" spans="1:8" s="42" customFormat="1" ht="12.75">
      <c r="A30" s="38" t="s">
        <v>379</v>
      </c>
      <c r="B30" s="39">
        <v>5</v>
      </c>
      <c r="C30" s="55">
        <v>8.8</v>
      </c>
      <c r="D30" s="55">
        <v>8.8</v>
      </c>
      <c r="E30" s="39" t="s">
        <v>380</v>
      </c>
      <c r="F30" s="41" t="s">
        <v>650</v>
      </c>
      <c r="G30" s="38" t="s">
        <v>383</v>
      </c>
      <c r="H30" s="42" t="s">
        <v>385</v>
      </c>
    </row>
    <row r="31" spans="1:9" s="42" customFormat="1" ht="76.5">
      <c r="A31" s="38" t="s">
        <v>381</v>
      </c>
      <c r="B31" s="39">
        <v>6</v>
      </c>
      <c r="C31" s="55">
        <v>8.9</v>
      </c>
      <c r="D31" s="55">
        <v>8.9</v>
      </c>
      <c r="E31" s="39" t="s">
        <v>514</v>
      </c>
      <c r="F31" s="41" t="s">
        <v>515</v>
      </c>
      <c r="G31" s="38" t="s">
        <v>290</v>
      </c>
      <c r="H31" s="56" t="s">
        <v>303</v>
      </c>
      <c r="I31" s="57"/>
    </row>
    <row r="32" spans="1:9" s="42" customFormat="1" ht="38.25">
      <c r="A32" s="38" t="s">
        <v>384</v>
      </c>
      <c r="B32" s="39">
        <v>8</v>
      </c>
      <c r="C32" s="55">
        <v>11.2</v>
      </c>
      <c r="D32" s="55">
        <v>11.2</v>
      </c>
      <c r="E32" s="39" t="s">
        <v>386</v>
      </c>
      <c r="F32" s="41" t="s">
        <v>701</v>
      </c>
      <c r="G32" s="38"/>
      <c r="H32" s="56" t="s">
        <v>385</v>
      </c>
      <c r="I32" s="57"/>
    </row>
    <row r="33" spans="1:9" s="42" customFormat="1" ht="12.75">
      <c r="A33" s="38"/>
      <c r="B33" s="39"/>
      <c r="C33" s="55" t="s">
        <v>220</v>
      </c>
      <c r="D33" s="55" t="s">
        <v>220</v>
      </c>
      <c r="E33" s="39" t="s">
        <v>377</v>
      </c>
      <c r="F33" s="41" t="s">
        <v>702</v>
      </c>
      <c r="G33" s="38"/>
      <c r="H33" s="56" t="s">
        <v>387</v>
      </c>
      <c r="I33" s="57"/>
    </row>
    <row r="34" spans="1:9" s="42" customFormat="1" ht="25.5">
      <c r="A34" s="38"/>
      <c r="B34" s="39">
        <v>9</v>
      </c>
      <c r="C34" s="55">
        <v>13.7</v>
      </c>
      <c r="D34" s="55">
        <v>13.7</v>
      </c>
      <c r="E34" s="39" t="s">
        <v>377</v>
      </c>
      <c r="F34" s="41" t="s">
        <v>703</v>
      </c>
      <c r="G34" s="38"/>
      <c r="H34" s="56"/>
      <c r="I34" s="57"/>
    </row>
    <row r="35" spans="1:9" s="42" customFormat="1" ht="25.5">
      <c r="A35" s="38" t="s">
        <v>389</v>
      </c>
      <c r="B35" s="39">
        <v>10</v>
      </c>
      <c r="C35" s="55">
        <v>15.3</v>
      </c>
      <c r="D35" s="55">
        <v>15.3</v>
      </c>
      <c r="E35" s="39" t="s">
        <v>377</v>
      </c>
      <c r="F35" s="41" t="s">
        <v>704</v>
      </c>
      <c r="G35" s="38"/>
      <c r="H35" s="56" t="s">
        <v>388</v>
      </c>
      <c r="I35" s="57"/>
    </row>
    <row r="36" spans="1:9" s="42" customFormat="1" ht="12.75">
      <c r="A36" s="38" t="s">
        <v>390</v>
      </c>
      <c r="B36" s="39">
        <v>11</v>
      </c>
      <c r="C36" s="55">
        <v>15.8</v>
      </c>
      <c r="D36" s="55">
        <v>15.8</v>
      </c>
      <c r="E36" s="39" t="s">
        <v>377</v>
      </c>
      <c r="F36" s="41" t="s">
        <v>705</v>
      </c>
      <c r="G36" s="38"/>
      <c r="H36" s="56"/>
      <c r="I36" s="57"/>
    </row>
    <row r="37" spans="1:9" s="42" customFormat="1" ht="25.5">
      <c r="A37" s="38"/>
      <c r="B37" s="39">
        <v>12</v>
      </c>
      <c r="C37" s="55">
        <v>16</v>
      </c>
      <c r="D37" s="55">
        <v>16</v>
      </c>
      <c r="E37" s="39" t="s">
        <v>377</v>
      </c>
      <c r="F37" s="41" t="s">
        <v>651</v>
      </c>
      <c r="G37" s="38"/>
      <c r="H37" s="56" t="s">
        <v>378</v>
      </c>
      <c r="I37" s="57"/>
    </row>
    <row r="38" spans="1:9" s="42" customFormat="1" ht="12.75">
      <c r="A38" s="38"/>
      <c r="B38" s="39">
        <v>13</v>
      </c>
      <c r="C38" s="55">
        <v>16.9</v>
      </c>
      <c r="D38" s="55">
        <v>16.9</v>
      </c>
      <c r="E38" s="39" t="s">
        <v>377</v>
      </c>
      <c r="F38" s="41" t="s">
        <v>706</v>
      </c>
      <c r="G38" s="38"/>
      <c r="H38" s="56"/>
      <c r="I38" s="57"/>
    </row>
    <row r="39" spans="1:9" s="42" customFormat="1" ht="12.75">
      <c r="A39" s="38" t="s">
        <v>392</v>
      </c>
      <c r="B39" s="39">
        <v>14</v>
      </c>
      <c r="C39" s="55">
        <v>17</v>
      </c>
      <c r="D39" s="55">
        <v>17</v>
      </c>
      <c r="E39" s="39" t="s">
        <v>377</v>
      </c>
      <c r="F39" s="41" t="s">
        <v>707</v>
      </c>
      <c r="G39" s="38" t="s">
        <v>391</v>
      </c>
      <c r="H39" s="56" t="s">
        <v>388</v>
      </c>
      <c r="I39" s="57"/>
    </row>
    <row r="40" spans="1:9" s="42" customFormat="1" ht="25.5">
      <c r="A40" s="38"/>
      <c r="B40" s="39">
        <v>15</v>
      </c>
      <c r="C40" s="55">
        <v>17.3</v>
      </c>
      <c r="D40" s="55">
        <v>17.3</v>
      </c>
      <c r="E40" s="39" t="s">
        <v>393</v>
      </c>
      <c r="F40" s="41" t="s">
        <v>708</v>
      </c>
      <c r="G40" s="38" t="s">
        <v>697</v>
      </c>
      <c r="H40" s="56" t="s">
        <v>394</v>
      </c>
      <c r="I40" s="57"/>
    </row>
    <row r="41" spans="1:9" s="42" customFormat="1" ht="25.5">
      <c r="A41" s="38" t="s">
        <v>395</v>
      </c>
      <c r="B41" s="39">
        <v>16</v>
      </c>
      <c r="C41" s="55">
        <v>18.1</v>
      </c>
      <c r="D41" s="55">
        <v>18.1</v>
      </c>
      <c r="E41" s="39" t="s">
        <v>393</v>
      </c>
      <c r="F41" s="41" t="s">
        <v>709</v>
      </c>
      <c r="G41" s="38"/>
      <c r="H41" s="56" t="s">
        <v>387</v>
      </c>
      <c r="I41" s="57"/>
    </row>
    <row r="42" spans="1:9" s="42" customFormat="1" ht="38.25">
      <c r="A42" s="38" t="s">
        <v>397</v>
      </c>
      <c r="B42" s="39">
        <v>17</v>
      </c>
      <c r="C42" s="55">
        <v>18.9</v>
      </c>
      <c r="D42" s="55">
        <v>18.9</v>
      </c>
      <c r="E42" s="39" t="s">
        <v>393</v>
      </c>
      <c r="F42" s="41" t="s">
        <v>710</v>
      </c>
      <c r="G42" s="38"/>
      <c r="H42" s="56" t="s">
        <v>396</v>
      </c>
      <c r="I42" s="57"/>
    </row>
    <row r="43" spans="1:9" s="42" customFormat="1" ht="12.75">
      <c r="A43" s="38" t="s">
        <v>398</v>
      </c>
      <c r="B43" s="39">
        <v>18</v>
      </c>
      <c r="C43" s="55">
        <v>20</v>
      </c>
      <c r="D43" s="55">
        <v>20</v>
      </c>
      <c r="E43" s="39" t="s">
        <v>393</v>
      </c>
      <c r="F43" s="41" t="s">
        <v>711</v>
      </c>
      <c r="G43" s="38"/>
      <c r="H43" s="56"/>
      <c r="I43" s="57"/>
    </row>
    <row r="44" spans="1:9" s="42" customFormat="1" ht="12.75">
      <c r="A44" s="38"/>
      <c r="B44" s="39">
        <v>19</v>
      </c>
      <c r="C44" s="55">
        <v>20.2</v>
      </c>
      <c r="D44" s="55">
        <v>20.2</v>
      </c>
      <c r="E44" s="39" t="s">
        <v>393</v>
      </c>
      <c r="F44" s="41" t="s">
        <v>712</v>
      </c>
      <c r="G44" s="38"/>
      <c r="H44" s="56" t="s">
        <v>399</v>
      </c>
      <c r="I44" s="57"/>
    </row>
    <row r="45" spans="1:9" s="42" customFormat="1" ht="25.5">
      <c r="A45" s="38"/>
      <c r="B45" s="39">
        <v>20</v>
      </c>
      <c r="C45" s="55">
        <v>20.6</v>
      </c>
      <c r="D45" s="55">
        <v>20.6</v>
      </c>
      <c r="E45" s="39" t="s">
        <v>393</v>
      </c>
      <c r="F45" s="41" t="s">
        <v>713</v>
      </c>
      <c r="G45" s="38" t="s">
        <v>400</v>
      </c>
      <c r="H45" s="56"/>
      <c r="I45" s="57"/>
    </row>
    <row r="46" spans="1:9" s="42" customFormat="1" ht="25.5">
      <c r="A46" s="38" t="s">
        <v>401</v>
      </c>
      <c r="B46" s="39">
        <v>21</v>
      </c>
      <c r="C46" s="55">
        <v>20.7</v>
      </c>
      <c r="D46" s="55">
        <v>20.7</v>
      </c>
      <c r="E46" s="39" t="s">
        <v>403</v>
      </c>
      <c r="F46" s="41" t="s">
        <v>714</v>
      </c>
      <c r="G46" s="38" t="s">
        <v>678</v>
      </c>
      <c r="H46" s="56" t="s">
        <v>402</v>
      </c>
      <c r="I46" s="57"/>
    </row>
    <row r="47" spans="1:9" s="42" customFormat="1" ht="12.75">
      <c r="A47" s="38" t="s">
        <v>382</v>
      </c>
      <c r="B47" s="39">
        <v>22</v>
      </c>
      <c r="C47" s="55">
        <v>22.2</v>
      </c>
      <c r="D47" s="55">
        <v>22.2</v>
      </c>
      <c r="E47" s="39" t="s">
        <v>405</v>
      </c>
      <c r="F47" s="41" t="s">
        <v>715</v>
      </c>
      <c r="G47" s="38" t="s">
        <v>220</v>
      </c>
      <c r="H47" s="56" t="s">
        <v>407</v>
      </c>
      <c r="I47" s="57"/>
    </row>
    <row r="48" spans="1:9" s="42" customFormat="1" ht="12.75">
      <c r="A48" s="38" t="s">
        <v>408</v>
      </c>
      <c r="B48" s="39">
        <v>23</v>
      </c>
      <c r="C48" s="55">
        <v>22.3</v>
      </c>
      <c r="D48" s="55">
        <v>22.3</v>
      </c>
      <c r="E48" s="39" t="s">
        <v>406</v>
      </c>
      <c r="F48" s="41" t="s">
        <v>652</v>
      </c>
      <c r="G48" s="38"/>
      <c r="H48" s="56" t="s">
        <v>399</v>
      </c>
      <c r="I48" s="57"/>
    </row>
    <row r="49" spans="1:9" s="42" customFormat="1" ht="12.75">
      <c r="A49" s="38"/>
      <c r="B49" s="39">
        <v>24</v>
      </c>
      <c r="C49" s="55">
        <v>22.5</v>
      </c>
      <c r="D49" s="55">
        <v>22.5</v>
      </c>
      <c r="E49" s="39" t="s">
        <v>404</v>
      </c>
      <c r="F49" s="41" t="s">
        <v>653</v>
      </c>
      <c r="G49" s="38"/>
      <c r="H49" s="56" t="s">
        <v>399</v>
      </c>
      <c r="I49" s="57"/>
    </row>
    <row r="50" spans="1:9" s="42" customFormat="1" ht="12.75">
      <c r="A50" s="38"/>
      <c r="B50" s="39">
        <v>25</v>
      </c>
      <c r="C50" s="55">
        <v>23.6</v>
      </c>
      <c r="D50" s="55">
        <v>23.6</v>
      </c>
      <c r="E50" s="39" t="s">
        <v>404</v>
      </c>
      <c r="F50" s="41" t="s">
        <v>716</v>
      </c>
      <c r="G50" s="38"/>
      <c r="H50" s="56" t="s">
        <v>387</v>
      </c>
      <c r="I50" s="57"/>
    </row>
    <row r="51" spans="1:9" s="42" customFormat="1" ht="25.5">
      <c r="A51" s="38" t="s">
        <v>410</v>
      </c>
      <c r="B51" s="39">
        <v>26</v>
      </c>
      <c r="C51" s="55">
        <v>23.7</v>
      </c>
      <c r="D51" s="55">
        <v>23.7</v>
      </c>
      <c r="E51" s="39" t="s">
        <v>404</v>
      </c>
      <c r="F51" s="41" t="s">
        <v>717</v>
      </c>
      <c r="G51" s="38"/>
      <c r="H51" s="56"/>
      <c r="I51" s="57"/>
    </row>
    <row r="52" spans="1:9" s="42" customFormat="1" ht="38.25">
      <c r="A52" s="38" t="s">
        <v>409</v>
      </c>
      <c r="B52" s="39">
        <v>27</v>
      </c>
      <c r="C52" s="55">
        <v>24.6</v>
      </c>
      <c r="D52" s="55">
        <v>24.6</v>
      </c>
      <c r="E52" s="39" t="s">
        <v>411</v>
      </c>
      <c r="F52" s="41" t="s">
        <v>718</v>
      </c>
      <c r="G52" s="38"/>
      <c r="H52" s="56" t="s">
        <v>412</v>
      </c>
      <c r="I52" s="57"/>
    </row>
    <row r="53" spans="1:9" s="42" customFormat="1" ht="51">
      <c r="A53" s="38" t="s">
        <v>413</v>
      </c>
      <c r="B53" s="39">
        <v>28</v>
      </c>
      <c r="C53" s="55">
        <v>25.5</v>
      </c>
      <c r="D53" s="55">
        <v>25.5</v>
      </c>
      <c r="E53" s="39" t="s">
        <v>404</v>
      </c>
      <c r="F53" s="41" t="s">
        <v>415</v>
      </c>
      <c r="G53" s="38" t="s">
        <v>391</v>
      </c>
      <c r="H53" s="56" t="s">
        <v>419</v>
      </c>
      <c r="I53" s="57"/>
    </row>
    <row r="54" spans="1:9" s="42" customFormat="1" ht="12.75">
      <c r="A54" s="43" t="s">
        <v>309</v>
      </c>
      <c r="B54" s="44">
        <v>29</v>
      </c>
      <c r="C54" s="58">
        <v>25.9</v>
      </c>
      <c r="D54" s="58">
        <v>25.9</v>
      </c>
      <c r="E54" s="44" t="s">
        <v>404</v>
      </c>
      <c r="F54" s="59" t="s">
        <v>654</v>
      </c>
      <c r="G54" s="43"/>
      <c r="H54" s="60"/>
      <c r="I54" s="57"/>
    </row>
    <row r="55" spans="1:10" s="37" customFormat="1" ht="39.75" customHeight="1">
      <c r="A55" s="31" t="s">
        <v>65</v>
      </c>
      <c r="B55" s="32" t="s">
        <v>60</v>
      </c>
      <c r="C55" s="33" t="s">
        <v>296</v>
      </c>
      <c r="D55" s="33" t="s">
        <v>295</v>
      </c>
      <c r="E55" s="34" t="s">
        <v>62</v>
      </c>
      <c r="F55" s="35" t="s">
        <v>298</v>
      </c>
      <c r="G55" s="31" t="s">
        <v>61</v>
      </c>
      <c r="H55" s="61" t="s">
        <v>237</v>
      </c>
      <c r="I55" s="62"/>
      <c r="J55" s="36"/>
    </row>
    <row r="56" spans="1:8" s="42" customFormat="1" ht="12.75">
      <c r="A56" s="38" t="s">
        <v>414</v>
      </c>
      <c r="B56" s="39">
        <v>29</v>
      </c>
      <c r="C56" s="40">
        <v>0</v>
      </c>
      <c r="D56" s="40">
        <f>25.9+C56</f>
        <v>25.9</v>
      </c>
      <c r="E56" s="63" t="s">
        <v>404</v>
      </c>
      <c r="F56" s="41" t="s">
        <v>719</v>
      </c>
      <c r="G56" s="38" t="s">
        <v>391</v>
      </c>
      <c r="H56" s="38" t="s">
        <v>419</v>
      </c>
    </row>
    <row r="57" spans="1:8" s="42" customFormat="1" ht="12.75">
      <c r="A57" s="38" t="s">
        <v>417</v>
      </c>
      <c r="B57" s="39" t="s">
        <v>416</v>
      </c>
      <c r="C57" s="40">
        <v>0.33</v>
      </c>
      <c r="D57" s="40">
        <f aca="true" t="shared" si="0" ref="D57:D116">25.9+C57</f>
        <v>26.229999999999997</v>
      </c>
      <c r="E57" s="63" t="s">
        <v>404</v>
      </c>
      <c r="F57" s="41" t="s">
        <v>655</v>
      </c>
      <c r="G57" s="38" t="s">
        <v>391</v>
      </c>
      <c r="H57" s="38" t="s">
        <v>419</v>
      </c>
    </row>
    <row r="58" spans="1:8" s="42" customFormat="1" ht="12.75">
      <c r="A58" s="38"/>
      <c r="B58" s="39" t="s">
        <v>418</v>
      </c>
      <c r="C58" s="40">
        <v>0.9</v>
      </c>
      <c r="D58" s="40">
        <f t="shared" si="0"/>
        <v>26.799999999999997</v>
      </c>
      <c r="E58" s="63" t="s">
        <v>404</v>
      </c>
      <c r="F58" s="41" t="s">
        <v>656</v>
      </c>
      <c r="G58" s="38"/>
      <c r="H58" s="38" t="s">
        <v>420</v>
      </c>
    </row>
    <row r="59" spans="1:8" s="42" customFormat="1" ht="12.75">
      <c r="A59" s="38"/>
      <c r="B59" s="39" t="s">
        <v>421</v>
      </c>
      <c r="C59" s="40">
        <v>1.09</v>
      </c>
      <c r="D59" s="40">
        <f t="shared" si="0"/>
        <v>26.99</v>
      </c>
      <c r="E59" s="63" t="s">
        <v>422</v>
      </c>
      <c r="F59" s="41" t="s">
        <v>423</v>
      </c>
      <c r="G59" s="38"/>
      <c r="H59" s="38" t="s">
        <v>420</v>
      </c>
    </row>
    <row r="60" spans="1:8" s="42" customFormat="1" ht="25.5">
      <c r="A60" s="38" t="s">
        <v>425</v>
      </c>
      <c r="B60" s="39" t="s">
        <v>424</v>
      </c>
      <c r="C60" s="40">
        <v>1.38</v>
      </c>
      <c r="D60" s="40">
        <f t="shared" si="0"/>
        <v>27.279999999999998</v>
      </c>
      <c r="E60" s="63" t="s">
        <v>426</v>
      </c>
      <c r="F60" s="41" t="s">
        <v>720</v>
      </c>
      <c r="G60" s="38"/>
      <c r="H60" s="38" t="s">
        <v>378</v>
      </c>
    </row>
    <row r="61" spans="1:8" s="42" customFormat="1" ht="12.75">
      <c r="A61" s="38"/>
      <c r="B61" s="39" t="s">
        <v>427</v>
      </c>
      <c r="C61" s="40">
        <v>1.49</v>
      </c>
      <c r="D61" s="40">
        <f t="shared" si="0"/>
        <v>27.389999999999997</v>
      </c>
      <c r="E61" s="63" t="s">
        <v>426</v>
      </c>
      <c r="F61" s="41" t="s">
        <v>657</v>
      </c>
      <c r="G61" s="93" t="s">
        <v>680</v>
      </c>
      <c r="H61" s="38" t="s">
        <v>387</v>
      </c>
    </row>
    <row r="62" spans="1:8" s="42" customFormat="1" ht="12.75">
      <c r="A62" s="38"/>
      <c r="B62" s="39" t="s">
        <v>428</v>
      </c>
      <c r="C62" s="40">
        <v>1.55</v>
      </c>
      <c r="D62" s="40">
        <f t="shared" si="0"/>
        <v>27.45</v>
      </c>
      <c r="E62" s="63" t="s">
        <v>426</v>
      </c>
      <c r="F62" s="41" t="s">
        <v>658</v>
      </c>
      <c r="G62" s="94"/>
      <c r="H62" s="38" t="s">
        <v>220</v>
      </c>
    </row>
    <row r="63" spans="1:8" s="42" customFormat="1" ht="12.75">
      <c r="A63" s="38"/>
      <c r="B63" s="39" t="s">
        <v>429</v>
      </c>
      <c r="C63" s="40">
        <v>1.63</v>
      </c>
      <c r="D63" s="40">
        <f t="shared" si="0"/>
        <v>27.529999999999998</v>
      </c>
      <c r="E63" s="63" t="s">
        <v>426</v>
      </c>
      <c r="F63" s="41" t="s">
        <v>659</v>
      </c>
      <c r="G63" s="94"/>
      <c r="H63" s="38"/>
    </row>
    <row r="64" spans="1:8" s="42" customFormat="1" ht="12.75">
      <c r="A64" s="38"/>
      <c r="B64" s="39" t="s">
        <v>430</v>
      </c>
      <c r="C64" s="40">
        <v>1.73</v>
      </c>
      <c r="D64" s="40">
        <f t="shared" si="0"/>
        <v>27.63</v>
      </c>
      <c r="E64" s="63" t="s">
        <v>426</v>
      </c>
      <c r="F64" s="41" t="s">
        <v>660</v>
      </c>
      <c r="G64" s="94"/>
      <c r="H64" s="38"/>
    </row>
    <row r="65" spans="1:8" s="42" customFormat="1" ht="12.75">
      <c r="A65" s="38" t="s">
        <v>432</v>
      </c>
      <c r="B65" s="39" t="s">
        <v>431</v>
      </c>
      <c r="C65" s="40">
        <v>1.94</v>
      </c>
      <c r="D65" s="40">
        <f t="shared" si="0"/>
        <v>27.84</v>
      </c>
      <c r="E65" s="63" t="s">
        <v>426</v>
      </c>
      <c r="F65" s="41" t="s">
        <v>661</v>
      </c>
      <c r="G65" s="95"/>
      <c r="H65" s="38"/>
    </row>
    <row r="66" spans="1:8" s="42" customFormat="1" ht="12.75">
      <c r="A66" s="38" t="s">
        <v>473</v>
      </c>
      <c r="B66" s="39" t="s">
        <v>433</v>
      </c>
      <c r="C66" s="40">
        <v>2.13</v>
      </c>
      <c r="D66" s="40">
        <f t="shared" si="0"/>
        <v>28.029999999999998</v>
      </c>
      <c r="E66" s="63" t="s">
        <v>434</v>
      </c>
      <c r="F66" s="41" t="s">
        <v>435</v>
      </c>
      <c r="G66" s="38"/>
      <c r="H66" s="38"/>
    </row>
    <row r="67" spans="1:8" s="42" customFormat="1" ht="12.75">
      <c r="A67" s="38"/>
      <c r="B67" s="39" t="s">
        <v>436</v>
      </c>
      <c r="C67" s="40">
        <v>2.61</v>
      </c>
      <c r="D67" s="40">
        <f t="shared" si="0"/>
        <v>28.509999999999998</v>
      </c>
      <c r="E67" s="63" t="s">
        <v>437</v>
      </c>
      <c r="F67" s="41" t="s">
        <v>662</v>
      </c>
      <c r="G67" s="38"/>
      <c r="H67" s="38"/>
    </row>
    <row r="68" spans="1:8" s="42" customFormat="1" ht="12.75">
      <c r="A68" s="38"/>
      <c r="B68" s="39" t="s">
        <v>438</v>
      </c>
      <c r="C68" s="40">
        <v>2.74</v>
      </c>
      <c r="D68" s="40">
        <f t="shared" si="0"/>
        <v>28.64</v>
      </c>
      <c r="E68" s="63" t="s">
        <v>437</v>
      </c>
      <c r="F68" s="41" t="s">
        <v>663</v>
      </c>
      <c r="G68" s="38"/>
      <c r="H68" s="38" t="s">
        <v>399</v>
      </c>
    </row>
    <row r="69" spans="1:8" s="42" customFormat="1" ht="12.75">
      <c r="A69" s="38"/>
      <c r="B69" s="39" t="s">
        <v>439</v>
      </c>
      <c r="C69" s="40">
        <v>2.81</v>
      </c>
      <c r="D69" s="40">
        <f t="shared" si="0"/>
        <v>28.709999999999997</v>
      </c>
      <c r="E69" s="63" t="s">
        <v>437</v>
      </c>
      <c r="F69" s="41" t="s">
        <v>662</v>
      </c>
      <c r="G69" s="38"/>
      <c r="H69" s="38"/>
    </row>
    <row r="70" spans="1:8" s="42" customFormat="1" ht="12.75">
      <c r="A70" s="38"/>
      <c r="B70" s="39" t="s">
        <v>440</v>
      </c>
      <c r="C70" s="40">
        <v>2.97</v>
      </c>
      <c r="D70" s="40">
        <f t="shared" si="0"/>
        <v>28.869999999999997</v>
      </c>
      <c r="E70" s="63" t="s">
        <v>437</v>
      </c>
      <c r="F70" s="41" t="s">
        <v>664</v>
      </c>
      <c r="G70" s="38"/>
      <c r="H70" s="38"/>
    </row>
    <row r="71" spans="1:8" s="42" customFormat="1" ht="12.75">
      <c r="A71" s="38"/>
      <c r="B71" s="39" t="s">
        <v>441</v>
      </c>
      <c r="C71" s="40">
        <v>3.11</v>
      </c>
      <c r="D71" s="40">
        <f t="shared" si="0"/>
        <v>29.009999999999998</v>
      </c>
      <c r="E71" s="63" t="s">
        <v>437</v>
      </c>
      <c r="F71" s="41" t="s">
        <v>665</v>
      </c>
      <c r="G71" s="38"/>
      <c r="H71" s="38" t="s">
        <v>442</v>
      </c>
    </row>
    <row r="72" spans="1:8" s="42" customFormat="1" ht="12.75">
      <c r="A72" s="38" t="s">
        <v>444</v>
      </c>
      <c r="B72" s="39" t="s">
        <v>443</v>
      </c>
      <c r="C72" s="40">
        <v>3.26</v>
      </c>
      <c r="D72" s="40">
        <f t="shared" si="0"/>
        <v>29.159999999999997</v>
      </c>
      <c r="E72" s="39" t="s">
        <v>437</v>
      </c>
      <c r="F72" s="41" t="s">
        <v>666</v>
      </c>
      <c r="G72" s="38"/>
      <c r="H72" s="38"/>
    </row>
    <row r="73" spans="1:8" s="42" customFormat="1" ht="12.75">
      <c r="A73" s="38"/>
      <c r="B73" s="39" t="s">
        <v>445</v>
      </c>
      <c r="C73" s="40">
        <v>3.67</v>
      </c>
      <c r="D73" s="40">
        <f t="shared" si="0"/>
        <v>29.57</v>
      </c>
      <c r="E73" s="39" t="s">
        <v>447</v>
      </c>
      <c r="F73" s="41" t="s">
        <v>448</v>
      </c>
      <c r="G73" s="38"/>
      <c r="H73" s="38" t="s">
        <v>387</v>
      </c>
    </row>
    <row r="74" spans="1:8" s="42" customFormat="1" ht="12.75">
      <c r="A74" s="38"/>
      <c r="B74" s="39" t="s">
        <v>449</v>
      </c>
      <c r="C74" s="40">
        <v>3.78</v>
      </c>
      <c r="D74" s="40">
        <f t="shared" si="0"/>
        <v>29.68</v>
      </c>
      <c r="E74" s="39" t="s">
        <v>446</v>
      </c>
      <c r="F74" s="41" t="s">
        <v>667</v>
      </c>
      <c r="G74" s="38" t="s">
        <v>679</v>
      </c>
      <c r="H74" s="38"/>
    </row>
    <row r="75" spans="1:8" s="42" customFormat="1" ht="25.5">
      <c r="A75" s="38"/>
      <c r="B75" s="39" t="s">
        <v>450</v>
      </c>
      <c r="C75" s="40">
        <v>4.51</v>
      </c>
      <c r="D75" s="40">
        <f t="shared" si="0"/>
        <v>30.409999999999997</v>
      </c>
      <c r="E75" s="39" t="s">
        <v>32</v>
      </c>
      <c r="F75" s="41" t="s">
        <v>33</v>
      </c>
      <c r="G75" s="38"/>
      <c r="H75" s="38"/>
    </row>
    <row r="76" spans="1:8" s="42" customFormat="1" ht="12.75">
      <c r="A76" s="38" t="s">
        <v>452</v>
      </c>
      <c r="B76" s="39" t="s">
        <v>451</v>
      </c>
      <c r="C76" s="40">
        <v>4.61</v>
      </c>
      <c r="D76" s="40">
        <f t="shared" si="0"/>
        <v>30.509999999999998</v>
      </c>
      <c r="E76" s="39" t="s">
        <v>453</v>
      </c>
      <c r="F76" s="41" t="s">
        <v>454</v>
      </c>
      <c r="G76" s="38" t="s">
        <v>455</v>
      </c>
      <c r="H76" s="38"/>
    </row>
    <row r="77" spans="1:8" s="42" customFormat="1" ht="25.5">
      <c r="A77" s="38" t="s">
        <v>382</v>
      </c>
      <c r="B77" s="39" t="s">
        <v>456</v>
      </c>
      <c r="C77" s="40">
        <v>4.94</v>
      </c>
      <c r="D77" s="40">
        <f t="shared" si="0"/>
        <v>30.84</v>
      </c>
      <c r="E77" s="39" t="s">
        <v>453</v>
      </c>
      <c r="F77" s="41" t="s">
        <v>457</v>
      </c>
      <c r="G77" s="38"/>
      <c r="H77" s="38"/>
    </row>
    <row r="78" spans="1:8" s="42" customFormat="1" ht="12.75">
      <c r="A78" s="38" t="s">
        <v>459</v>
      </c>
      <c r="B78" s="39" t="s">
        <v>458</v>
      </c>
      <c r="C78" s="40">
        <v>5.26</v>
      </c>
      <c r="D78" s="40">
        <f t="shared" si="0"/>
        <v>31.159999999999997</v>
      </c>
      <c r="E78" s="39" t="s">
        <v>460</v>
      </c>
      <c r="F78" s="41" t="s">
        <v>668</v>
      </c>
      <c r="G78" s="38"/>
      <c r="H78" s="38" t="s">
        <v>388</v>
      </c>
    </row>
    <row r="79" spans="1:8" s="42" customFormat="1" ht="25.5">
      <c r="A79" s="38" t="s">
        <v>472</v>
      </c>
      <c r="B79" s="39" t="s">
        <v>461</v>
      </c>
      <c r="C79" s="40">
        <v>5.4</v>
      </c>
      <c r="D79" s="40">
        <f t="shared" si="0"/>
        <v>31.299999999999997</v>
      </c>
      <c r="E79" s="39" t="s">
        <v>462</v>
      </c>
      <c r="F79" s="41" t="s">
        <v>669</v>
      </c>
      <c r="G79" s="38"/>
      <c r="H79" s="38" t="s">
        <v>469</v>
      </c>
    </row>
    <row r="80" spans="1:8" s="42" customFormat="1" ht="25.5">
      <c r="A80" s="38" t="s">
        <v>466</v>
      </c>
      <c r="B80" s="39" t="s">
        <v>463</v>
      </c>
      <c r="C80" s="40">
        <v>5.57</v>
      </c>
      <c r="D80" s="40">
        <f t="shared" si="0"/>
        <v>31.47</v>
      </c>
      <c r="E80" s="39" t="s">
        <v>464</v>
      </c>
      <c r="F80" s="41" t="s">
        <v>465</v>
      </c>
      <c r="G80" s="38"/>
      <c r="H80" s="38" t="s">
        <v>470</v>
      </c>
    </row>
    <row r="81" spans="1:8" s="42" customFormat="1" ht="25.5">
      <c r="A81" s="38" t="s">
        <v>471</v>
      </c>
      <c r="B81" s="39" t="s">
        <v>467</v>
      </c>
      <c r="C81" s="40">
        <v>5.95</v>
      </c>
      <c r="D81" s="40">
        <f t="shared" si="0"/>
        <v>31.849999999999998</v>
      </c>
      <c r="E81" s="39" t="s">
        <v>468</v>
      </c>
      <c r="F81" s="41" t="s">
        <v>516</v>
      </c>
      <c r="G81" s="38" t="s">
        <v>220</v>
      </c>
      <c r="H81" s="38" t="s">
        <v>517</v>
      </c>
    </row>
    <row r="82" spans="1:8" s="42" customFormat="1" ht="25.5">
      <c r="A82" s="38"/>
      <c r="B82" s="39" t="s">
        <v>474</v>
      </c>
      <c r="C82" s="64">
        <v>6.15</v>
      </c>
      <c r="D82" s="40">
        <f t="shared" si="0"/>
        <v>32.05</v>
      </c>
      <c r="E82" s="39" t="s">
        <v>670</v>
      </c>
      <c r="F82" s="41" t="s">
        <v>518</v>
      </c>
      <c r="G82" s="38" t="s">
        <v>477</v>
      </c>
      <c r="H82" s="38" t="s">
        <v>476</v>
      </c>
    </row>
    <row r="83" spans="1:8" s="42" customFormat="1" ht="12.75">
      <c r="A83" s="38"/>
      <c r="B83" s="39" t="s">
        <v>475</v>
      </c>
      <c r="C83" s="40">
        <v>6.18</v>
      </c>
      <c r="D83" s="40">
        <f t="shared" si="0"/>
        <v>32.08</v>
      </c>
      <c r="E83" s="39" t="s">
        <v>468</v>
      </c>
      <c r="F83" s="41" t="s">
        <v>478</v>
      </c>
      <c r="G83" s="38"/>
      <c r="H83" s="38" t="s">
        <v>470</v>
      </c>
    </row>
    <row r="84" spans="1:8" s="42" customFormat="1" ht="12.75">
      <c r="A84" s="38"/>
      <c r="B84" s="39" t="s">
        <v>479</v>
      </c>
      <c r="C84" s="40">
        <v>6.64</v>
      </c>
      <c r="D84" s="40">
        <f t="shared" si="0"/>
        <v>32.54</v>
      </c>
      <c r="E84" s="39" t="s">
        <v>468</v>
      </c>
      <c r="F84" s="41" t="s">
        <v>480</v>
      </c>
      <c r="G84" s="38"/>
      <c r="H84" s="38" t="s">
        <v>387</v>
      </c>
    </row>
    <row r="85" spans="1:8" s="42" customFormat="1" ht="12.75">
      <c r="A85" s="38"/>
      <c r="B85" s="39" t="s">
        <v>482</v>
      </c>
      <c r="C85" s="40">
        <v>6.77</v>
      </c>
      <c r="D85" s="40">
        <f t="shared" si="0"/>
        <v>32.67</v>
      </c>
      <c r="E85" s="39" t="s">
        <v>468</v>
      </c>
      <c r="F85" s="41" t="s">
        <v>483</v>
      </c>
      <c r="G85" s="38"/>
      <c r="H85" s="38" t="s">
        <v>387</v>
      </c>
    </row>
    <row r="86" spans="1:8" s="42" customFormat="1" ht="25.5">
      <c r="A86" s="38" t="s">
        <v>485</v>
      </c>
      <c r="B86" s="39" t="s">
        <v>484</v>
      </c>
      <c r="C86" s="40">
        <v>7.09</v>
      </c>
      <c r="D86" s="40">
        <f t="shared" si="0"/>
        <v>32.989999999999995</v>
      </c>
      <c r="E86" s="39" t="s">
        <v>468</v>
      </c>
      <c r="F86" s="41" t="s">
        <v>486</v>
      </c>
      <c r="G86" s="38" t="s">
        <v>672</v>
      </c>
      <c r="H86" s="38" t="s">
        <v>487</v>
      </c>
    </row>
    <row r="87" spans="1:8" s="42" customFormat="1" ht="12.75">
      <c r="A87" s="38"/>
      <c r="B87" s="39" t="s">
        <v>488</v>
      </c>
      <c r="C87" s="40">
        <v>7.36</v>
      </c>
      <c r="D87" s="40">
        <f t="shared" si="0"/>
        <v>33.26</v>
      </c>
      <c r="E87" s="39" t="s">
        <v>468</v>
      </c>
      <c r="F87" s="41" t="s">
        <v>489</v>
      </c>
      <c r="G87" s="38"/>
      <c r="H87" s="38" t="s">
        <v>492</v>
      </c>
    </row>
    <row r="88" spans="1:8" s="42" customFormat="1" ht="12.75">
      <c r="A88" s="38"/>
      <c r="B88" s="39" t="s">
        <v>490</v>
      </c>
      <c r="C88" s="40">
        <v>7.82</v>
      </c>
      <c r="D88" s="40">
        <f t="shared" si="0"/>
        <v>33.72</v>
      </c>
      <c r="E88" s="39" t="s">
        <v>491</v>
      </c>
      <c r="F88" s="41" t="s">
        <v>500</v>
      </c>
      <c r="G88" s="38"/>
      <c r="H88" s="38" t="s">
        <v>387</v>
      </c>
    </row>
    <row r="89" spans="1:8" s="42" customFormat="1" ht="25.5">
      <c r="A89" s="38"/>
      <c r="B89" s="39" t="s">
        <v>493</v>
      </c>
      <c r="C89" s="40">
        <v>7.94</v>
      </c>
      <c r="D89" s="40">
        <f t="shared" si="0"/>
        <v>33.839999999999996</v>
      </c>
      <c r="E89" s="39" t="s">
        <v>393</v>
      </c>
      <c r="F89" s="41" t="s">
        <v>671</v>
      </c>
      <c r="G89" s="38"/>
      <c r="H89" s="38"/>
    </row>
    <row r="90" spans="1:8" s="42" customFormat="1" ht="12.75">
      <c r="A90" s="38"/>
      <c r="B90" s="39" t="s">
        <v>494</v>
      </c>
      <c r="C90" s="40">
        <v>8.64</v>
      </c>
      <c r="D90" s="40">
        <f t="shared" si="0"/>
        <v>34.54</v>
      </c>
      <c r="E90" s="39" t="s">
        <v>393</v>
      </c>
      <c r="F90" s="41" t="s">
        <v>495</v>
      </c>
      <c r="G90" s="38"/>
      <c r="H90" s="38" t="s">
        <v>388</v>
      </c>
    </row>
    <row r="91" spans="1:8" s="42" customFormat="1" ht="12.75">
      <c r="A91" s="38"/>
      <c r="B91" s="39" t="s">
        <v>496</v>
      </c>
      <c r="C91" s="40">
        <v>8.95</v>
      </c>
      <c r="D91" s="40">
        <f t="shared" si="0"/>
        <v>34.849999999999994</v>
      </c>
      <c r="E91" s="39" t="s">
        <v>393</v>
      </c>
      <c r="F91" s="41" t="s">
        <v>497</v>
      </c>
      <c r="G91" s="38"/>
      <c r="H91" s="38" t="s">
        <v>387</v>
      </c>
    </row>
    <row r="92" spans="1:8" s="42" customFormat="1" ht="12.75">
      <c r="A92" s="38"/>
      <c r="B92" s="39" t="s">
        <v>498</v>
      </c>
      <c r="C92" s="40">
        <v>9</v>
      </c>
      <c r="D92" s="40">
        <f t="shared" si="0"/>
        <v>34.9</v>
      </c>
      <c r="E92" s="39" t="s">
        <v>393</v>
      </c>
      <c r="F92" s="41" t="s">
        <v>499</v>
      </c>
      <c r="G92" s="38" t="s">
        <v>207</v>
      </c>
      <c r="H92" s="38"/>
    </row>
    <row r="93" spans="1:8" s="42" customFormat="1" ht="38.25">
      <c r="A93" s="38" t="s">
        <v>691</v>
      </c>
      <c r="B93" s="39" t="s">
        <v>723</v>
      </c>
      <c r="C93" s="40">
        <v>9.49</v>
      </c>
      <c r="D93" s="40">
        <f t="shared" si="0"/>
        <v>35.39</v>
      </c>
      <c r="E93" s="39" t="s">
        <v>393</v>
      </c>
      <c r="F93" s="41" t="s">
        <v>501</v>
      </c>
      <c r="G93" s="38"/>
      <c r="H93" s="38"/>
    </row>
    <row r="94" spans="1:8" s="42" customFormat="1" ht="25.5">
      <c r="A94" s="38"/>
      <c r="B94" s="39">
        <v>67</v>
      </c>
      <c r="C94" s="40">
        <v>9.77</v>
      </c>
      <c r="D94" s="40">
        <f t="shared" si="0"/>
        <v>35.67</v>
      </c>
      <c r="E94" s="39" t="s">
        <v>393</v>
      </c>
      <c r="F94" s="41" t="s">
        <v>721</v>
      </c>
      <c r="G94" s="38" t="s">
        <v>722</v>
      </c>
      <c r="H94" s="38" t="s">
        <v>388</v>
      </c>
    </row>
    <row r="95" spans="1:8" s="42" customFormat="1" ht="25.5">
      <c r="A95" s="38" t="s">
        <v>217</v>
      </c>
      <c r="B95" s="39" t="s">
        <v>724</v>
      </c>
      <c r="C95" s="40">
        <v>10.21</v>
      </c>
      <c r="D95" s="40">
        <f t="shared" si="0"/>
        <v>36.11</v>
      </c>
      <c r="E95" s="39" t="s">
        <v>725</v>
      </c>
      <c r="F95" s="41" t="s">
        <v>726</v>
      </c>
      <c r="G95" s="38"/>
      <c r="H95" s="38"/>
    </row>
    <row r="96" spans="1:8" s="42" customFormat="1" ht="25.5">
      <c r="A96" s="38"/>
      <c r="B96" s="39" t="s">
        <v>727</v>
      </c>
      <c r="C96" s="40">
        <v>10.42</v>
      </c>
      <c r="D96" s="40">
        <f t="shared" si="0"/>
        <v>36.32</v>
      </c>
      <c r="E96" s="39" t="s">
        <v>404</v>
      </c>
      <c r="F96" s="41" t="s">
        <v>728</v>
      </c>
      <c r="G96" s="38"/>
      <c r="H96" s="38" t="s">
        <v>729</v>
      </c>
    </row>
    <row r="97" spans="1:8" s="42" customFormat="1" ht="38.25">
      <c r="A97" s="38"/>
      <c r="B97" s="39" t="s">
        <v>730</v>
      </c>
      <c r="C97" s="40">
        <v>11.87</v>
      </c>
      <c r="D97" s="40">
        <f t="shared" si="0"/>
        <v>37.769999999999996</v>
      </c>
      <c r="E97" s="39" t="s">
        <v>404</v>
      </c>
      <c r="F97" s="41" t="s">
        <v>734</v>
      </c>
      <c r="G97" s="38" t="s">
        <v>731</v>
      </c>
      <c r="H97" s="38" t="s">
        <v>732</v>
      </c>
    </row>
    <row r="98" spans="1:8" s="42" customFormat="1" ht="51">
      <c r="A98" s="38" t="s">
        <v>735</v>
      </c>
      <c r="B98" s="39" t="s">
        <v>733</v>
      </c>
      <c r="C98" s="40">
        <v>12.05</v>
      </c>
      <c r="D98" s="40">
        <f t="shared" si="0"/>
        <v>37.95</v>
      </c>
      <c r="E98" s="39" t="s">
        <v>404</v>
      </c>
      <c r="F98" s="41" t="s">
        <v>739</v>
      </c>
      <c r="G98" s="38"/>
      <c r="H98" s="38"/>
    </row>
    <row r="99" spans="1:8" s="42" customFormat="1" ht="12.75">
      <c r="A99" s="38" t="s">
        <v>737</v>
      </c>
      <c r="B99" s="39" t="s">
        <v>736</v>
      </c>
      <c r="C99" s="40">
        <v>14.68</v>
      </c>
      <c r="D99" s="40">
        <f t="shared" si="0"/>
        <v>40.58</v>
      </c>
      <c r="E99" s="39" t="s">
        <v>404</v>
      </c>
      <c r="F99" s="41" t="s">
        <v>738</v>
      </c>
      <c r="G99" s="38"/>
      <c r="H99" s="38" t="s">
        <v>388</v>
      </c>
    </row>
    <row r="100" spans="1:8" s="42" customFormat="1" ht="25.5">
      <c r="A100" s="38" t="s">
        <v>741</v>
      </c>
      <c r="B100" s="39" t="s">
        <v>740</v>
      </c>
      <c r="C100" s="40">
        <v>16.47</v>
      </c>
      <c r="D100" s="40">
        <f t="shared" si="0"/>
        <v>42.37</v>
      </c>
      <c r="E100" s="39" t="s">
        <v>404</v>
      </c>
      <c r="F100" s="41" t="s">
        <v>673</v>
      </c>
      <c r="G100" s="38"/>
      <c r="H100" s="38" t="s">
        <v>387</v>
      </c>
    </row>
    <row r="101" spans="1:8" s="42" customFormat="1" ht="51">
      <c r="A101" s="38" t="s">
        <v>743</v>
      </c>
      <c r="B101" s="39" t="s">
        <v>742</v>
      </c>
      <c r="C101" s="40">
        <v>17.12</v>
      </c>
      <c r="D101" s="40">
        <f t="shared" si="0"/>
        <v>43.019999999999996</v>
      </c>
      <c r="E101" s="39" t="s">
        <v>404</v>
      </c>
      <c r="F101" s="41" t="s">
        <v>748</v>
      </c>
      <c r="G101" s="38"/>
      <c r="H101" s="38" t="s">
        <v>388</v>
      </c>
    </row>
    <row r="102" spans="1:8" s="42" customFormat="1" ht="25.5">
      <c r="A102" s="38" t="s">
        <v>745</v>
      </c>
      <c r="B102" s="39" t="s">
        <v>744</v>
      </c>
      <c r="C102" s="40">
        <v>19.21</v>
      </c>
      <c r="D102" s="40">
        <f t="shared" si="0"/>
        <v>45.11</v>
      </c>
      <c r="E102" s="39" t="s">
        <v>404</v>
      </c>
      <c r="F102" s="41" t="s">
        <v>757</v>
      </c>
      <c r="G102" s="38"/>
      <c r="H102" s="38" t="s">
        <v>759</v>
      </c>
    </row>
    <row r="103" spans="1:8" s="42" customFormat="1" ht="12.75">
      <c r="A103" s="38" t="s">
        <v>747</v>
      </c>
      <c r="B103" s="39" t="s">
        <v>746</v>
      </c>
      <c r="C103" s="40">
        <v>19.76</v>
      </c>
      <c r="D103" s="40">
        <f t="shared" si="0"/>
        <v>45.66</v>
      </c>
      <c r="E103" s="39" t="s">
        <v>749</v>
      </c>
      <c r="F103" s="41" t="s">
        <v>674</v>
      </c>
      <c r="G103" s="38" t="s">
        <v>761</v>
      </c>
      <c r="H103" s="38" t="s">
        <v>760</v>
      </c>
    </row>
    <row r="104" spans="1:8" s="42" customFormat="1" ht="25.5">
      <c r="A104" s="38" t="s">
        <v>750</v>
      </c>
      <c r="B104" s="39" t="s">
        <v>755</v>
      </c>
      <c r="C104" s="65">
        <v>19.86</v>
      </c>
      <c r="D104" s="40">
        <f t="shared" si="0"/>
        <v>45.76</v>
      </c>
      <c r="E104" s="39" t="s">
        <v>749</v>
      </c>
      <c r="F104" s="41" t="s">
        <v>756</v>
      </c>
      <c r="G104" s="38"/>
      <c r="H104" s="38"/>
    </row>
    <row r="105" spans="1:8" s="42" customFormat="1" ht="25.5">
      <c r="A105" s="38" t="s">
        <v>751</v>
      </c>
      <c r="B105" s="39" t="s">
        <v>754</v>
      </c>
      <c r="C105" s="65">
        <v>20.4</v>
      </c>
      <c r="D105" s="40">
        <f t="shared" si="0"/>
        <v>46.3</v>
      </c>
      <c r="E105" s="39" t="s">
        <v>749</v>
      </c>
      <c r="F105" s="41" t="s">
        <v>758</v>
      </c>
      <c r="G105" s="38"/>
      <c r="H105" s="38"/>
    </row>
    <row r="106" spans="1:8" s="42" customFormat="1" ht="25.5">
      <c r="A106" s="38" t="s">
        <v>752</v>
      </c>
      <c r="B106" s="39" t="s">
        <v>753</v>
      </c>
      <c r="C106" s="66">
        <v>21.27</v>
      </c>
      <c r="D106" s="40">
        <f t="shared" si="0"/>
        <v>47.17</v>
      </c>
      <c r="E106" s="39" t="s">
        <v>749</v>
      </c>
      <c r="F106" s="41" t="s">
        <v>758</v>
      </c>
      <c r="G106" s="38"/>
      <c r="H106" s="38"/>
    </row>
    <row r="107" spans="1:8" s="42" customFormat="1" ht="25.5">
      <c r="A107" s="38" t="s">
        <v>762</v>
      </c>
      <c r="B107" s="39" t="s">
        <v>763</v>
      </c>
      <c r="C107" s="40">
        <v>25.86</v>
      </c>
      <c r="D107" s="40">
        <f t="shared" si="0"/>
        <v>51.76</v>
      </c>
      <c r="E107" s="39" t="s">
        <v>749</v>
      </c>
      <c r="F107" s="41" t="s">
        <v>764</v>
      </c>
      <c r="G107" s="38"/>
      <c r="H107" s="38"/>
    </row>
    <row r="108" spans="1:8" s="42" customFormat="1" ht="25.5">
      <c r="A108" s="38" t="s">
        <v>218</v>
      </c>
      <c r="B108" s="39">
        <v>78</v>
      </c>
      <c r="C108" s="40">
        <v>25.98</v>
      </c>
      <c r="D108" s="40">
        <f t="shared" si="0"/>
        <v>51.879999999999995</v>
      </c>
      <c r="E108" s="39" t="s">
        <v>63</v>
      </c>
      <c r="F108" s="41" t="s">
        <v>765</v>
      </c>
      <c r="G108" s="38" t="s">
        <v>722</v>
      </c>
      <c r="H108" s="38" t="s">
        <v>388</v>
      </c>
    </row>
    <row r="109" spans="1:8" s="42" customFormat="1" ht="25.5">
      <c r="A109" s="38"/>
      <c r="B109" s="39">
        <v>79</v>
      </c>
      <c r="C109" s="40">
        <v>26.26</v>
      </c>
      <c r="D109" s="40">
        <f t="shared" si="0"/>
        <v>52.16</v>
      </c>
      <c r="E109" s="39" t="s">
        <v>63</v>
      </c>
      <c r="F109" s="41" t="s">
        <v>766</v>
      </c>
      <c r="G109" s="38"/>
      <c r="H109" s="38"/>
    </row>
    <row r="110" spans="1:8" s="42" customFormat="1" ht="25.5">
      <c r="A110" s="38"/>
      <c r="B110" s="39">
        <v>80</v>
      </c>
      <c r="C110" s="40">
        <v>26.3</v>
      </c>
      <c r="D110" s="40">
        <f t="shared" si="0"/>
        <v>52.2</v>
      </c>
      <c r="E110" s="39" t="s">
        <v>63</v>
      </c>
      <c r="F110" s="41" t="s">
        <v>767</v>
      </c>
      <c r="G110" s="38"/>
      <c r="H110" s="38"/>
    </row>
    <row r="111" spans="1:8" s="42" customFormat="1" ht="25.5">
      <c r="A111" s="38"/>
      <c r="B111" s="39">
        <v>81</v>
      </c>
      <c r="C111" s="40">
        <v>26.4</v>
      </c>
      <c r="D111" s="40">
        <f t="shared" si="0"/>
        <v>52.3</v>
      </c>
      <c r="E111" s="39" t="s">
        <v>64</v>
      </c>
      <c r="F111" s="41" t="s">
        <v>768</v>
      </c>
      <c r="G111" s="38"/>
      <c r="H111" s="38"/>
    </row>
    <row r="112" spans="1:8" s="42" customFormat="1" ht="12.75">
      <c r="A112" s="38" t="s">
        <v>769</v>
      </c>
      <c r="B112" s="39">
        <v>82</v>
      </c>
      <c r="C112" s="40">
        <v>26.53</v>
      </c>
      <c r="D112" s="40">
        <f t="shared" si="0"/>
        <v>52.43</v>
      </c>
      <c r="E112" s="39" t="s">
        <v>64</v>
      </c>
      <c r="F112" s="41" t="s">
        <v>675</v>
      </c>
      <c r="G112" s="38"/>
      <c r="H112" s="38" t="s">
        <v>388</v>
      </c>
    </row>
    <row r="113" spans="1:8" s="42" customFormat="1" ht="25.5">
      <c r="A113" s="38"/>
      <c r="B113" s="39">
        <v>83</v>
      </c>
      <c r="C113" s="40">
        <v>26.59</v>
      </c>
      <c r="D113" s="40">
        <f t="shared" si="0"/>
        <v>52.489999999999995</v>
      </c>
      <c r="E113" s="39" t="s">
        <v>64</v>
      </c>
      <c r="F113" s="41" t="s">
        <v>770</v>
      </c>
      <c r="G113" s="38"/>
      <c r="H113" s="38"/>
    </row>
    <row r="114" spans="1:8" s="42" customFormat="1" ht="12.75">
      <c r="A114" s="38"/>
      <c r="B114" s="39">
        <v>84</v>
      </c>
      <c r="C114" s="40">
        <v>26.91</v>
      </c>
      <c r="D114" s="40">
        <f t="shared" si="0"/>
        <v>52.81</v>
      </c>
      <c r="E114" s="39" t="s">
        <v>64</v>
      </c>
      <c r="F114" s="41" t="s">
        <v>771</v>
      </c>
      <c r="G114" s="38"/>
      <c r="H114" s="38" t="s">
        <v>55</v>
      </c>
    </row>
    <row r="115" spans="1:8" s="42" customFormat="1" ht="38.25">
      <c r="A115" s="38" t="s">
        <v>772</v>
      </c>
      <c r="B115" s="39">
        <v>85</v>
      </c>
      <c r="C115" s="40">
        <v>27.85</v>
      </c>
      <c r="D115" s="40">
        <f t="shared" si="0"/>
        <v>53.75</v>
      </c>
      <c r="E115" s="39" t="s">
        <v>64</v>
      </c>
      <c r="F115" s="41" t="s">
        <v>53</v>
      </c>
      <c r="G115" s="38"/>
      <c r="H115" s="38"/>
    </row>
    <row r="116" spans="1:8" s="42" customFormat="1" ht="25.5">
      <c r="A116" s="43" t="s">
        <v>305</v>
      </c>
      <c r="B116" s="44">
        <v>86</v>
      </c>
      <c r="C116" s="67">
        <v>27.93</v>
      </c>
      <c r="D116" s="67">
        <f t="shared" si="0"/>
        <v>53.83</v>
      </c>
      <c r="E116" s="44" t="s">
        <v>64</v>
      </c>
      <c r="F116" s="59" t="s">
        <v>59</v>
      </c>
      <c r="G116" s="43"/>
      <c r="H116" s="48"/>
    </row>
    <row r="117" spans="1:10" s="37" customFormat="1" ht="39.75" customHeight="1">
      <c r="A117" s="31" t="s">
        <v>65</v>
      </c>
      <c r="B117" s="32" t="s">
        <v>60</v>
      </c>
      <c r="C117" s="33" t="s">
        <v>296</v>
      </c>
      <c r="D117" s="33" t="s">
        <v>295</v>
      </c>
      <c r="E117" s="34" t="s">
        <v>62</v>
      </c>
      <c r="F117" s="35" t="s">
        <v>108</v>
      </c>
      <c r="G117" s="31" t="s">
        <v>61</v>
      </c>
      <c r="H117" s="31" t="s">
        <v>237</v>
      </c>
      <c r="I117" s="36"/>
      <c r="J117" s="36"/>
    </row>
    <row r="118" spans="1:8" s="42" customFormat="1" ht="25.5">
      <c r="A118" s="68" t="s">
        <v>54</v>
      </c>
      <c r="B118" s="39">
        <v>86</v>
      </c>
      <c r="C118" s="40">
        <v>0</v>
      </c>
      <c r="D118" s="40">
        <f>53.8+C118</f>
        <v>53.8</v>
      </c>
      <c r="E118" s="39" t="s">
        <v>64</v>
      </c>
      <c r="F118" s="69" t="s">
        <v>66</v>
      </c>
      <c r="G118" s="68"/>
      <c r="H118" s="68" t="s">
        <v>67</v>
      </c>
    </row>
    <row r="119" spans="1:8" s="42" customFormat="1" ht="38.25">
      <c r="A119" s="68" t="s">
        <v>68</v>
      </c>
      <c r="B119" s="39">
        <v>87</v>
      </c>
      <c r="C119" s="40">
        <v>0.59</v>
      </c>
      <c r="D119" s="40">
        <f aca="true" t="shared" si="1" ref="D119:D146">53.8+C119</f>
        <v>54.39</v>
      </c>
      <c r="E119" s="39" t="s">
        <v>404</v>
      </c>
      <c r="F119" s="69" t="s">
        <v>69</v>
      </c>
      <c r="G119" s="68"/>
      <c r="H119" s="68" t="s">
        <v>378</v>
      </c>
    </row>
    <row r="120" spans="1:8" s="42" customFormat="1" ht="12.75">
      <c r="A120" s="68" t="s">
        <v>79</v>
      </c>
      <c r="B120" s="39">
        <v>88</v>
      </c>
      <c r="C120" s="40">
        <v>2.59</v>
      </c>
      <c r="D120" s="40">
        <f t="shared" si="1"/>
        <v>56.39</v>
      </c>
      <c r="E120" s="39" t="s">
        <v>404</v>
      </c>
      <c r="F120" s="69" t="s">
        <v>70</v>
      </c>
      <c r="G120" s="68"/>
      <c r="H120" s="68"/>
    </row>
    <row r="121" spans="1:8" s="42" customFormat="1" ht="25.5">
      <c r="A121" s="68" t="s">
        <v>220</v>
      </c>
      <c r="B121" s="39">
        <v>89</v>
      </c>
      <c r="C121" s="40">
        <v>2.8</v>
      </c>
      <c r="D121" s="40">
        <f t="shared" si="1"/>
        <v>56.599999999999994</v>
      </c>
      <c r="E121" s="39" t="s">
        <v>404</v>
      </c>
      <c r="F121" s="69" t="s">
        <v>71</v>
      </c>
      <c r="G121" s="68"/>
      <c r="H121" s="68" t="s">
        <v>76</v>
      </c>
    </row>
    <row r="122" spans="1:8" s="42" customFormat="1" ht="12.75">
      <c r="A122" s="68" t="s">
        <v>74</v>
      </c>
      <c r="B122" s="39">
        <v>90</v>
      </c>
      <c r="C122" s="40">
        <v>2.84</v>
      </c>
      <c r="D122" s="40">
        <f t="shared" si="1"/>
        <v>56.64</v>
      </c>
      <c r="E122" s="39" t="s">
        <v>404</v>
      </c>
      <c r="F122" s="69" t="s">
        <v>72</v>
      </c>
      <c r="G122" s="68"/>
      <c r="H122" s="68" t="s">
        <v>378</v>
      </c>
    </row>
    <row r="123" spans="1:8" s="42" customFormat="1" ht="12.75">
      <c r="A123" s="68"/>
      <c r="B123" s="39">
        <v>91</v>
      </c>
      <c r="C123" s="40">
        <v>3.06</v>
      </c>
      <c r="D123" s="40">
        <f t="shared" si="1"/>
        <v>56.86</v>
      </c>
      <c r="E123" s="39" t="s">
        <v>404</v>
      </c>
      <c r="F123" s="69" t="s">
        <v>75</v>
      </c>
      <c r="G123" s="68"/>
      <c r="H123" s="68" t="s">
        <v>378</v>
      </c>
    </row>
    <row r="124" spans="1:8" s="70" customFormat="1" ht="25.5">
      <c r="A124" s="68" t="s">
        <v>80</v>
      </c>
      <c r="B124" s="39">
        <v>92</v>
      </c>
      <c r="C124" s="40">
        <v>3.96</v>
      </c>
      <c r="D124" s="40">
        <f t="shared" si="1"/>
        <v>57.76</v>
      </c>
      <c r="E124" s="39" t="s">
        <v>404</v>
      </c>
      <c r="F124" s="69" t="s">
        <v>77</v>
      </c>
      <c r="G124" s="68"/>
      <c r="H124" s="68" t="s">
        <v>387</v>
      </c>
    </row>
    <row r="125" spans="1:8" s="70" customFormat="1" ht="38.25">
      <c r="A125" s="68"/>
      <c r="B125" s="39">
        <v>93</v>
      </c>
      <c r="C125" s="40">
        <v>4.7</v>
      </c>
      <c r="D125" s="40">
        <f t="shared" si="1"/>
        <v>58.5</v>
      </c>
      <c r="E125" s="39" t="s">
        <v>404</v>
      </c>
      <c r="F125" s="69" t="s">
        <v>78</v>
      </c>
      <c r="G125" s="68" t="s">
        <v>681</v>
      </c>
      <c r="H125" s="68" t="s">
        <v>470</v>
      </c>
    </row>
    <row r="126" spans="1:8" s="70" customFormat="1" ht="38.25">
      <c r="A126" s="68" t="s">
        <v>81</v>
      </c>
      <c r="B126" s="39">
        <v>94</v>
      </c>
      <c r="C126" s="40">
        <v>5.92</v>
      </c>
      <c r="D126" s="40">
        <f t="shared" si="1"/>
        <v>59.72</v>
      </c>
      <c r="E126" s="39" t="s">
        <v>521</v>
      </c>
      <c r="F126" s="69" t="s">
        <v>519</v>
      </c>
      <c r="G126" s="68" t="s">
        <v>520</v>
      </c>
      <c r="H126" s="68" t="s">
        <v>83</v>
      </c>
    </row>
    <row r="127" spans="1:8" s="70" customFormat="1" ht="12.75">
      <c r="A127" s="68" t="s">
        <v>82</v>
      </c>
      <c r="B127" s="39">
        <v>95</v>
      </c>
      <c r="C127" s="40">
        <v>6.2</v>
      </c>
      <c r="D127" s="40">
        <f t="shared" si="1"/>
        <v>60</v>
      </c>
      <c r="E127" s="39" t="s">
        <v>64</v>
      </c>
      <c r="F127" s="69" t="s">
        <v>85</v>
      </c>
      <c r="G127" s="68"/>
      <c r="H127" s="68" t="s">
        <v>378</v>
      </c>
    </row>
    <row r="128" spans="1:8" s="70" customFormat="1" ht="25.5">
      <c r="A128" s="68"/>
      <c r="B128" s="39">
        <v>96</v>
      </c>
      <c r="C128" s="40">
        <v>6.21</v>
      </c>
      <c r="D128" s="40">
        <f t="shared" si="1"/>
        <v>60.01</v>
      </c>
      <c r="E128" s="39" t="s">
        <v>84</v>
      </c>
      <c r="F128" s="69" t="s">
        <v>86</v>
      </c>
      <c r="G128" s="68"/>
      <c r="H128" s="68"/>
    </row>
    <row r="129" spans="1:8" s="70" customFormat="1" ht="12.75">
      <c r="A129" s="68"/>
      <c r="B129" s="39">
        <v>97</v>
      </c>
      <c r="C129" s="40">
        <v>6.29</v>
      </c>
      <c r="D129" s="40">
        <f t="shared" si="1"/>
        <v>60.089999999999996</v>
      </c>
      <c r="E129" s="39" t="s">
        <v>446</v>
      </c>
      <c r="F129" s="69" t="s">
        <v>87</v>
      </c>
      <c r="G129" s="68"/>
      <c r="H129" s="68"/>
    </row>
    <row r="130" spans="1:8" s="70" customFormat="1" ht="25.5">
      <c r="A130" s="68"/>
      <c r="B130" s="39">
        <v>98</v>
      </c>
      <c r="C130" s="40">
        <v>6.4</v>
      </c>
      <c r="D130" s="40">
        <f t="shared" si="1"/>
        <v>60.199999999999996</v>
      </c>
      <c r="E130" s="39" t="s">
        <v>88</v>
      </c>
      <c r="F130" s="69" t="s">
        <v>522</v>
      </c>
      <c r="G130" s="68" t="s">
        <v>523</v>
      </c>
      <c r="H130" s="68" t="s">
        <v>470</v>
      </c>
    </row>
    <row r="131" spans="1:8" s="70" customFormat="1" ht="25.5">
      <c r="A131" s="68"/>
      <c r="B131" s="39">
        <v>99</v>
      </c>
      <c r="C131" s="40">
        <v>6.79</v>
      </c>
      <c r="D131" s="40">
        <f t="shared" si="1"/>
        <v>60.589999999999996</v>
      </c>
      <c r="E131" s="39" t="s">
        <v>446</v>
      </c>
      <c r="F131" s="69" t="s">
        <v>524</v>
      </c>
      <c r="G131" s="68"/>
      <c r="H131" s="68" t="s">
        <v>387</v>
      </c>
    </row>
    <row r="132" spans="1:8" s="70" customFormat="1" ht="25.5">
      <c r="A132" s="68"/>
      <c r="B132" s="39">
        <v>100</v>
      </c>
      <c r="C132" s="40">
        <v>6.98</v>
      </c>
      <c r="D132" s="40">
        <f t="shared" si="1"/>
        <v>60.78</v>
      </c>
      <c r="E132" s="39" t="s">
        <v>446</v>
      </c>
      <c r="F132" s="69" t="s">
        <v>525</v>
      </c>
      <c r="G132" s="68" t="s">
        <v>207</v>
      </c>
      <c r="H132" s="68" t="s">
        <v>481</v>
      </c>
    </row>
    <row r="133" spans="1:8" s="70" customFormat="1" ht="25.5">
      <c r="A133" s="68"/>
      <c r="B133" s="39">
        <v>101</v>
      </c>
      <c r="C133" s="40">
        <v>7.43</v>
      </c>
      <c r="D133" s="40">
        <f t="shared" si="1"/>
        <v>61.23</v>
      </c>
      <c r="E133" s="39" t="s">
        <v>446</v>
      </c>
      <c r="F133" s="69" t="s">
        <v>526</v>
      </c>
      <c r="G133" s="68" t="s">
        <v>208</v>
      </c>
      <c r="H133" s="68" t="s">
        <v>387</v>
      </c>
    </row>
    <row r="134" spans="1:8" s="70" customFormat="1" ht="12.75">
      <c r="A134" s="68" t="s">
        <v>89</v>
      </c>
      <c r="B134" s="39">
        <v>102</v>
      </c>
      <c r="C134" s="40">
        <v>7.65</v>
      </c>
      <c r="D134" s="40">
        <f t="shared" si="1"/>
        <v>61.449999999999996</v>
      </c>
      <c r="E134" s="39" t="s">
        <v>446</v>
      </c>
      <c r="F134" s="69" t="s">
        <v>90</v>
      </c>
      <c r="G134" s="68"/>
      <c r="H134" s="68" t="s">
        <v>385</v>
      </c>
    </row>
    <row r="135" spans="1:8" s="70" customFormat="1" ht="12.75">
      <c r="A135" s="68"/>
      <c r="B135" s="39">
        <v>103</v>
      </c>
      <c r="C135" s="40">
        <v>8.05</v>
      </c>
      <c r="D135" s="40">
        <f t="shared" si="1"/>
        <v>61.849999999999994</v>
      </c>
      <c r="E135" s="39" t="s">
        <v>446</v>
      </c>
      <c r="F135" s="69" t="s">
        <v>91</v>
      </c>
      <c r="G135" s="68"/>
      <c r="H135" s="68" t="s">
        <v>481</v>
      </c>
    </row>
    <row r="136" spans="1:8" s="70" customFormat="1" ht="12.75">
      <c r="A136" s="68"/>
      <c r="B136" s="39">
        <v>104</v>
      </c>
      <c r="C136" s="40">
        <v>8.2</v>
      </c>
      <c r="D136" s="40">
        <f t="shared" si="1"/>
        <v>62</v>
      </c>
      <c r="E136" s="39" t="s">
        <v>446</v>
      </c>
      <c r="F136" s="69" t="s">
        <v>92</v>
      </c>
      <c r="G136" s="68"/>
      <c r="H136" s="68"/>
    </row>
    <row r="137" spans="1:8" s="70" customFormat="1" ht="25.5">
      <c r="A137" s="68" t="s">
        <v>93</v>
      </c>
      <c r="B137" s="39">
        <v>105</v>
      </c>
      <c r="C137" s="40">
        <v>8.63</v>
      </c>
      <c r="D137" s="40">
        <f t="shared" si="1"/>
        <v>62.43</v>
      </c>
      <c r="E137" s="39" t="s">
        <v>446</v>
      </c>
      <c r="F137" s="69" t="s">
        <v>94</v>
      </c>
      <c r="G137" s="68"/>
      <c r="H137" s="68"/>
    </row>
    <row r="138" spans="1:8" s="70" customFormat="1" ht="63.75">
      <c r="A138" s="68" t="s">
        <v>95</v>
      </c>
      <c r="B138" s="39">
        <v>106</v>
      </c>
      <c r="C138" s="40">
        <v>8.94</v>
      </c>
      <c r="D138" s="40">
        <f t="shared" si="1"/>
        <v>62.739999999999995</v>
      </c>
      <c r="E138" s="39" t="s">
        <v>446</v>
      </c>
      <c r="F138" s="69" t="s">
        <v>527</v>
      </c>
      <c r="G138" s="68" t="s">
        <v>96</v>
      </c>
      <c r="H138" s="68" t="s">
        <v>470</v>
      </c>
    </row>
    <row r="139" spans="1:8" s="70" customFormat="1" ht="12.75">
      <c r="A139" s="68"/>
      <c r="B139" s="39">
        <v>107</v>
      </c>
      <c r="C139" s="40">
        <v>9.57</v>
      </c>
      <c r="D139" s="40">
        <f t="shared" si="1"/>
        <v>63.37</v>
      </c>
      <c r="E139" s="39" t="s">
        <v>446</v>
      </c>
      <c r="F139" s="69" t="s">
        <v>97</v>
      </c>
      <c r="G139" s="68"/>
      <c r="H139" s="68" t="s">
        <v>481</v>
      </c>
    </row>
    <row r="140" spans="1:8" s="70" customFormat="1" ht="12.75">
      <c r="A140" s="68"/>
      <c r="B140" s="39">
        <v>108</v>
      </c>
      <c r="C140" s="40">
        <v>10.02</v>
      </c>
      <c r="D140" s="40">
        <f t="shared" si="1"/>
        <v>63.81999999999999</v>
      </c>
      <c r="E140" s="39" t="s">
        <v>446</v>
      </c>
      <c r="F140" s="69" t="s">
        <v>102</v>
      </c>
      <c r="G140" s="68"/>
      <c r="H140" s="68"/>
    </row>
    <row r="141" spans="1:8" s="70" customFormat="1" ht="25.5">
      <c r="A141" s="68"/>
      <c r="B141" s="39">
        <v>109</v>
      </c>
      <c r="C141" s="40">
        <v>10.35</v>
      </c>
      <c r="D141" s="40">
        <f t="shared" si="1"/>
        <v>64.14999999999999</v>
      </c>
      <c r="E141" s="39" t="s">
        <v>446</v>
      </c>
      <c r="F141" s="69" t="s">
        <v>98</v>
      </c>
      <c r="G141" s="68"/>
      <c r="H141" s="68" t="s">
        <v>388</v>
      </c>
    </row>
    <row r="142" spans="1:8" s="70" customFormat="1" ht="25.5">
      <c r="A142" s="68" t="s">
        <v>690</v>
      </c>
      <c r="B142" s="39">
        <v>110</v>
      </c>
      <c r="C142" s="40">
        <v>11.06</v>
      </c>
      <c r="D142" s="40">
        <f t="shared" si="1"/>
        <v>64.86</v>
      </c>
      <c r="E142" s="39" t="s">
        <v>103</v>
      </c>
      <c r="F142" s="69" t="s">
        <v>99</v>
      </c>
      <c r="G142" s="68"/>
      <c r="H142" s="68"/>
    </row>
    <row r="143" spans="1:8" s="70" customFormat="1" ht="25.5">
      <c r="A143" s="68" t="s">
        <v>100</v>
      </c>
      <c r="B143" s="39">
        <v>111</v>
      </c>
      <c r="C143" s="40">
        <v>11.58</v>
      </c>
      <c r="D143" s="40">
        <f t="shared" si="1"/>
        <v>65.38</v>
      </c>
      <c r="E143" s="39" t="s">
        <v>104</v>
      </c>
      <c r="F143" s="69" t="s">
        <v>101</v>
      </c>
      <c r="G143" s="68"/>
      <c r="H143" s="68" t="s">
        <v>106</v>
      </c>
    </row>
    <row r="144" spans="1:8" s="70" customFormat="1" ht="25.5">
      <c r="A144" s="68"/>
      <c r="B144" s="39">
        <v>112</v>
      </c>
      <c r="C144" s="40">
        <v>11.88</v>
      </c>
      <c r="D144" s="40">
        <f t="shared" si="1"/>
        <v>65.67999999999999</v>
      </c>
      <c r="E144" s="39" t="s">
        <v>104</v>
      </c>
      <c r="F144" s="69" t="s">
        <v>105</v>
      </c>
      <c r="G144" s="68"/>
      <c r="H144" s="68" t="s">
        <v>388</v>
      </c>
    </row>
    <row r="145" spans="1:8" s="70" customFormat="1" ht="25.5">
      <c r="A145" s="68"/>
      <c r="B145" s="39">
        <v>113</v>
      </c>
      <c r="C145" s="40">
        <v>12.14</v>
      </c>
      <c r="D145" s="40">
        <f t="shared" si="1"/>
        <v>65.94</v>
      </c>
      <c r="E145" s="39" t="s">
        <v>64</v>
      </c>
      <c r="F145" s="69" t="s">
        <v>107</v>
      </c>
      <c r="G145" s="68"/>
      <c r="H145" s="68" t="s">
        <v>388</v>
      </c>
    </row>
    <row r="146" spans="1:8" s="70" customFormat="1" ht="25.5">
      <c r="A146" s="71" t="s">
        <v>306</v>
      </c>
      <c r="B146" s="44" t="s">
        <v>109</v>
      </c>
      <c r="C146" s="67">
        <v>12.25</v>
      </c>
      <c r="D146" s="67">
        <f t="shared" si="1"/>
        <v>66.05</v>
      </c>
      <c r="E146" s="44" t="s">
        <v>64</v>
      </c>
      <c r="F146" s="72" t="s">
        <v>110</v>
      </c>
      <c r="G146" s="71"/>
      <c r="H146" s="71"/>
    </row>
    <row r="147" spans="1:10" s="37" customFormat="1" ht="39.75" customHeight="1">
      <c r="A147" s="31" t="s">
        <v>65</v>
      </c>
      <c r="B147" s="32" t="s">
        <v>60</v>
      </c>
      <c r="C147" s="33" t="s">
        <v>296</v>
      </c>
      <c r="D147" s="33" t="s">
        <v>295</v>
      </c>
      <c r="E147" s="34" t="s">
        <v>62</v>
      </c>
      <c r="F147" s="35" t="s">
        <v>111</v>
      </c>
      <c r="G147" s="31" t="s">
        <v>61</v>
      </c>
      <c r="H147" s="31" t="s">
        <v>237</v>
      </c>
      <c r="I147" s="36"/>
      <c r="J147" s="36"/>
    </row>
    <row r="148" spans="1:8" s="70" customFormat="1" ht="38.25">
      <c r="A148" s="68" t="s">
        <v>228</v>
      </c>
      <c r="B148" s="39" t="s">
        <v>109</v>
      </c>
      <c r="C148" s="40">
        <v>0</v>
      </c>
      <c r="D148" s="40">
        <f>66.1+C148</f>
        <v>66.1</v>
      </c>
      <c r="E148" s="39" t="s">
        <v>64</v>
      </c>
      <c r="F148" s="69" t="s">
        <v>113</v>
      </c>
      <c r="G148" s="68"/>
      <c r="H148" s="68" t="s">
        <v>388</v>
      </c>
    </row>
    <row r="149" spans="1:8" s="70" customFormat="1" ht="12.75">
      <c r="A149" s="68" t="s">
        <v>117</v>
      </c>
      <c r="B149" s="39" t="s">
        <v>112</v>
      </c>
      <c r="C149" s="40">
        <v>0.21</v>
      </c>
      <c r="D149" s="40">
        <f aca="true" t="shared" si="2" ref="D149:D181">66.1+C149</f>
        <v>66.30999999999999</v>
      </c>
      <c r="E149" s="39" t="s">
        <v>64</v>
      </c>
      <c r="F149" s="69" t="s">
        <v>114</v>
      </c>
      <c r="G149" s="68"/>
      <c r="H149" s="68"/>
    </row>
    <row r="150" spans="1:8" s="70" customFormat="1" ht="25.5">
      <c r="A150" s="68" t="s">
        <v>116</v>
      </c>
      <c r="B150" s="39" t="s">
        <v>115</v>
      </c>
      <c r="C150" s="40">
        <v>0.54</v>
      </c>
      <c r="D150" s="40">
        <f t="shared" si="2"/>
        <v>66.64</v>
      </c>
      <c r="E150" s="39" t="s">
        <v>64</v>
      </c>
      <c r="F150" s="69" t="s">
        <v>120</v>
      </c>
      <c r="G150" s="68" t="s">
        <v>391</v>
      </c>
      <c r="H150" s="68" t="s">
        <v>419</v>
      </c>
    </row>
    <row r="151" spans="1:8" s="70" customFormat="1" ht="12.75">
      <c r="A151" s="68" t="s">
        <v>119</v>
      </c>
      <c r="B151" s="39" t="s">
        <v>118</v>
      </c>
      <c r="C151" s="40">
        <v>0.94</v>
      </c>
      <c r="D151" s="40">
        <f t="shared" si="2"/>
        <v>67.03999999999999</v>
      </c>
      <c r="E151" s="39" t="s">
        <v>64</v>
      </c>
      <c r="F151" s="69" t="s">
        <v>121</v>
      </c>
      <c r="G151" s="68"/>
      <c r="H151" s="68"/>
    </row>
    <row r="152" spans="1:8" s="70" customFormat="1" ht="12.75">
      <c r="A152" s="68" t="s">
        <v>73</v>
      </c>
      <c r="B152" s="39" t="s">
        <v>122</v>
      </c>
      <c r="C152" s="40">
        <v>2.47</v>
      </c>
      <c r="D152" s="40">
        <f t="shared" si="2"/>
        <v>68.57</v>
      </c>
      <c r="E152" s="39" t="s">
        <v>64</v>
      </c>
      <c r="F152" s="69" t="s">
        <v>123</v>
      </c>
      <c r="G152" s="68"/>
      <c r="H152" s="68"/>
    </row>
    <row r="153" spans="1:8" s="70" customFormat="1" ht="25.5">
      <c r="A153" s="68" t="s">
        <v>125</v>
      </c>
      <c r="B153" s="39" t="s">
        <v>124</v>
      </c>
      <c r="C153" s="40">
        <v>3.09</v>
      </c>
      <c r="D153" s="40">
        <f t="shared" si="2"/>
        <v>69.19</v>
      </c>
      <c r="E153" s="39" t="s">
        <v>64</v>
      </c>
      <c r="F153" s="69" t="s">
        <v>126</v>
      </c>
      <c r="G153" s="68"/>
      <c r="H153" s="68"/>
    </row>
    <row r="154" spans="1:8" s="70" customFormat="1" ht="38.25">
      <c r="A154" s="68" t="s">
        <v>128</v>
      </c>
      <c r="B154" s="39" t="s">
        <v>127</v>
      </c>
      <c r="C154" s="40">
        <v>4.72</v>
      </c>
      <c r="D154" s="40">
        <f t="shared" si="2"/>
        <v>70.82</v>
      </c>
      <c r="E154" s="39" t="s">
        <v>393</v>
      </c>
      <c r="F154" s="69" t="s">
        <v>129</v>
      </c>
      <c r="G154" s="68"/>
      <c r="H154" s="68" t="s">
        <v>388</v>
      </c>
    </row>
    <row r="155" spans="1:8" s="70" customFormat="1" ht="12.75">
      <c r="A155" s="68"/>
      <c r="B155" s="39" t="s">
        <v>130</v>
      </c>
      <c r="C155" s="40">
        <v>4.65</v>
      </c>
      <c r="D155" s="40">
        <f t="shared" si="2"/>
        <v>70.75</v>
      </c>
      <c r="E155" s="39" t="s">
        <v>393</v>
      </c>
      <c r="F155" s="69" t="s">
        <v>131</v>
      </c>
      <c r="G155" s="68"/>
      <c r="H155" s="68"/>
    </row>
    <row r="156" spans="1:8" s="70" customFormat="1" ht="12.75">
      <c r="A156" s="68"/>
      <c r="B156" s="39" t="s">
        <v>132</v>
      </c>
      <c r="C156" s="40">
        <v>4.82</v>
      </c>
      <c r="D156" s="40">
        <f t="shared" si="2"/>
        <v>70.91999999999999</v>
      </c>
      <c r="E156" s="39" t="s">
        <v>393</v>
      </c>
      <c r="F156" s="69" t="s">
        <v>133</v>
      </c>
      <c r="G156" s="68"/>
      <c r="H156" s="68" t="s">
        <v>378</v>
      </c>
    </row>
    <row r="157" spans="1:8" s="70" customFormat="1" ht="25.5">
      <c r="A157" s="68" t="s">
        <v>689</v>
      </c>
      <c r="B157" s="39" t="s">
        <v>134</v>
      </c>
      <c r="C157" s="40">
        <v>4.92</v>
      </c>
      <c r="D157" s="40">
        <f t="shared" si="2"/>
        <v>71.02</v>
      </c>
      <c r="E157" s="39" t="s">
        <v>393</v>
      </c>
      <c r="F157" s="69" t="s">
        <v>138</v>
      </c>
      <c r="G157" s="68"/>
      <c r="H157" s="68" t="s">
        <v>481</v>
      </c>
    </row>
    <row r="158" spans="1:8" s="70" customFormat="1" ht="12.75">
      <c r="A158" s="68" t="s">
        <v>220</v>
      </c>
      <c r="B158" s="39" t="s">
        <v>136</v>
      </c>
      <c r="C158" s="40">
        <v>5.26</v>
      </c>
      <c r="D158" s="40">
        <f t="shared" si="2"/>
        <v>71.36</v>
      </c>
      <c r="E158" s="39" t="s">
        <v>393</v>
      </c>
      <c r="F158" s="69" t="s">
        <v>139</v>
      </c>
      <c r="G158" s="68"/>
      <c r="H158" s="68" t="s">
        <v>387</v>
      </c>
    </row>
    <row r="159" spans="1:8" s="70" customFormat="1" ht="25.5">
      <c r="A159" s="68"/>
      <c r="B159" s="39" t="s">
        <v>137</v>
      </c>
      <c r="C159" s="40">
        <v>5.38</v>
      </c>
      <c r="D159" s="40">
        <f t="shared" si="2"/>
        <v>71.47999999999999</v>
      </c>
      <c r="E159" s="39" t="s">
        <v>393</v>
      </c>
      <c r="F159" s="69" t="s">
        <v>140</v>
      </c>
      <c r="G159" s="68"/>
      <c r="H159" s="68"/>
    </row>
    <row r="160" spans="1:8" s="70" customFormat="1" ht="25.5">
      <c r="A160" s="68"/>
      <c r="B160" s="39" t="s">
        <v>142</v>
      </c>
      <c r="C160" s="40">
        <v>5.43</v>
      </c>
      <c r="D160" s="40">
        <f t="shared" si="2"/>
        <v>71.53</v>
      </c>
      <c r="E160" s="39" t="s">
        <v>64</v>
      </c>
      <c r="F160" s="69" t="s">
        <v>141</v>
      </c>
      <c r="G160" s="68"/>
      <c r="H160" s="68"/>
    </row>
    <row r="161" spans="1:8" s="70" customFormat="1" ht="25.5">
      <c r="A161" s="68"/>
      <c r="B161" s="39" t="s">
        <v>143</v>
      </c>
      <c r="C161" s="40">
        <v>5.95</v>
      </c>
      <c r="D161" s="40">
        <f t="shared" si="2"/>
        <v>72.05</v>
      </c>
      <c r="E161" s="39" t="s">
        <v>393</v>
      </c>
      <c r="F161" s="69" t="s">
        <v>146</v>
      </c>
      <c r="G161" s="68"/>
      <c r="H161" s="68"/>
    </row>
    <row r="162" spans="1:8" s="70" customFormat="1" ht="12.75">
      <c r="A162" s="68" t="s">
        <v>145</v>
      </c>
      <c r="B162" s="39" t="s">
        <v>144</v>
      </c>
      <c r="C162" s="40">
        <v>6.18</v>
      </c>
      <c r="D162" s="40">
        <f t="shared" si="2"/>
        <v>72.28</v>
      </c>
      <c r="E162" s="39" t="s">
        <v>393</v>
      </c>
      <c r="F162" s="69" t="s">
        <v>147</v>
      </c>
      <c r="G162" s="68"/>
      <c r="H162" s="68" t="s">
        <v>481</v>
      </c>
    </row>
    <row r="163" spans="1:8" s="70" customFormat="1" ht="12.75">
      <c r="A163" s="68"/>
      <c r="B163" s="39" t="s">
        <v>148</v>
      </c>
      <c r="C163" s="40">
        <v>6.44</v>
      </c>
      <c r="D163" s="40">
        <f t="shared" si="2"/>
        <v>72.53999999999999</v>
      </c>
      <c r="E163" s="39" t="s">
        <v>393</v>
      </c>
      <c r="F163" s="69" t="s">
        <v>149</v>
      </c>
      <c r="G163" s="68"/>
      <c r="H163" s="68" t="s">
        <v>387</v>
      </c>
    </row>
    <row r="164" spans="1:8" s="70" customFormat="1" ht="12.75">
      <c r="A164" s="68" t="s">
        <v>150</v>
      </c>
      <c r="B164" s="39">
        <v>140</v>
      </c>
      <c r="C164" s="40">
        <v>7.78</v>
      </c>
      <c r="D164" s="40">
        <f t="shared" si="2"/>
        <v>73.88</v>
      </c>
      <c r="E164" s="39" t="s">
        <v>393</v>
      </c>
      <c r="F164" s="69" t="s">
        <v>151</v>
      </c>
      <c r="G164" s="68"/>
      <c r="H164" s="68" t="s">
        <v>220</v>
      </c>
    </row>
    <row r="165" spans="1:8" s="70" customFormat="1" ht="12.75">
      <c r="A165" s="68"/>
      <c r="B165" s="39" t="s">
        <v>152</v>
      </c>
      <c r="C165" s="40">
        <v>8.73</v>
      </c>
      <c r="D165" s="40">
        <f t="shared" si="2"/>
        <v>74.83</v>
      </c>
      <c r="E165" s="39" t="s">
        <v>393</v>
      </c>
      <c r="F165" s="69" t="s">
        <v>153</v>
      </c>
      <c r="G165" s="68"/>
      <c r="H165" s="68"/>
    </row>
    <row r="166" spans="1:8" s="70" customFormat="1" ht="12.75">
      <c r="A166" s="68"/>
      <c r="B166" s="39" t="s">
        <v>154</v>
      </c>
      <c r="C166" s="40">
        <v>9.14</v>
      </c>
      <c r="D166" s="40">
        <f t="shared" si="2"/>
        <v>75.24</v>
      </c>
      <c r="E166" s="39" t="s">
        <v>393</v>
      </c>
      <c r="F166" s="69" t="s">
        <v>155</v>
      </c>
      <c r="G166" s="68"/>
      <c r="H166" s="68"/>
    </row>
    <row r="167" spans="1:8" s="70" customFormat="1" ht="12.75">
      <c r="A167" s="68" t="s">
        <v>158</v>
      </c>
      <c r="B167" s="39" t="s">
        <v>156</v>
      </c>
      <c r="C167" s="40">
        <v>9.56</v>
      </c>
      <c r="D167" s="40">
        <f t="shared" si="2"/>
        <v>75.66</v>
      </c>
      <c r="E167" s="39" t="s">
        <v>393</v>
      </c>
      <c r="F167" s="69" t="s">
        <v>157</v>
      </c>
      <c r="G167" s="68"/>
      <c r="H167" s="68"/>
    </row>
    <row r="168" spans="1:8" s="70" customFormat="1" ht="12.75">
      <c r="A168" s="68"/>
      <c r="B168" s="39" t="s">
        <v>159</v>
      </c>
      <c r="C168" s="40">
        <v>9.57</v>
      </c>
      <c r="D168" s="40">
        <f t="shared" si="2"/>
        <v>75.66999999999999</v>
      </c>
      <c r="E168" s="39" t="s">
        <v>393</v>
      </c>
      <c r="F168" s="69" t="s">
        <v>160</v>
      </c>
      <c r="G168" s="68"/>
      <c r="H168" s="68" t="s">
        <v>481</v>
      </c>
    </row>
    <row r="169" spans="1:8" s="70" customFormat="1" ht="12.75">
      <c r="A169" s="68"/>
      <c r="B169" s="39" t="s">
        <v>161</v>
      </c>
      <c r="C169" s="40">
        <v>9.68</v>
      </c>
      <c r="D169" s="40">
        <f t="shared" si="2"/>
        <v>75.78</v>
      </c>
      <c r="E169" s="39" t="s">
        <v>393</v>
      </c>
      <c r="F169" s="69" t="s">
        <v>162</v>
      </c>
      <c r="G169" s="68"/>
      <c r="H169" s="68"/>
    </row>
    <row r="170" spans="1:8" s="70" customFormat="1" ht="12.75">
      <c r="A170" s="68" t="s">
        <v>676</v>
      </c>
      <c r="B170" s="39" t="s">
        <v>163</v>
      </c>
      <c r="C170" s="40">
        <v>9.87</v>
      </c>
      <c r="D170" s="40">
        <f t="shared" si="2"/>
        <v>75.97</v>
      </c>
      <c r="E170" s="39" t="s">
        <v>393</v>
      </c>
      <c r="F170" s="69"/>
      <c r="G170" s="68"/>
      <c r="H170" s="68"/>
    </row>
    <row r="171" spans="1:8" s="70" customFormat="1" ht="12.75">
      <c r="A171" s="68"/>
      <c r="B171" s="39" t="s">
        <v>164</v>
      </c>
      <c r="C171" s="40">
        <v>10.31</v>
      </c>
      <c r="D171" s="40">
        <f t="shared" si="2"/>
        <v>76.41</v>
      </c>
      <c r="E171" s="39" t="s">
        <v>393</v>
      </c>
      <c r="F171" s="69" t="s">
        <v>165</v>
      </c>
      <c r="G171" s="68"/>
      <c r="H171" s="68" t="s">
        <v>399</v>
      </c>
    </row>
    <row r="172" spans="1:8" s="70" customFormat="1" ht="12.75">
      <c r="A172" s="68"/>
      <c r="B172" s="39" t="s">
        <v>166</v>
      </c>
      <c r="C172" s="40">
        <v>10.85</v>
      </c>
      <c r="D172" s="40">
        <f t="shared" si="2"/>
        <v>76.94999999999999</v>
      </c>
      <c r="E172" s="39" t="s">
        <v>171</v>
      </c>
      <c r="F172" s="69" t="s">
        <v>173</v>
      </c>
      <c r="G172" s="68"/>
      <c r="H172" s="68" t="s">
        <v>209</v>
      </c>
    </row>
    <row r="173" spans="1:8" s="70" customFormat="1" ht="12.75">
      <c r="A173" s="68" t="s">
        <v>169</v>
      </c>
      <c r="B173" s="39" t="s">
        <v>167</v>
      </c>
      <c r="C173" s="40">
        <v>10.98</v>
      </c>
      <c r="D173" s="40">
        <f t="shared" si="2"/>
        <v>77.08</v>
      </c>
      <c r="E173" s="39" t="s">
        <v>172</v>
      </c>
      <c r="F173" s="69" t="s">
        <v>170</v>
      </c>
      <c r="G173" s="68"/>
      <c r="H173" s="68"/>
    </row>
    <row r="174" spans="1:8" s="70" customFormat="1" ht="25.5">
      <c r="A174" s="70" t="s">
        <v>182</v>
      </c>
      <c r="B174" s="39" t="s">
        <v>168</v>
      </c>
      <c r="C174" s="40">
        <v>11.28</v>
      </c>
      <c r="D174" s="40">
        <f t="shared" si="2"/>
        <v>77.38</v>
      </c>
      <c r="E174" s="39" t="s">
        <v>175</v>
      </c>
      <c r="F174" s="69" t="s">
        <v>174</v>
      </c>
      <c r="G174" s="68"/>
      <c r="H174" s="68" t="s">
        <v>388</v>
      </c>
    </row>
    <row r="175" spans="1:8" s="70" customFormat="1" ht="12.75">
      <c r="A175" s="68"/>
      <c r="B175" s="39" t="s">
        <v>176</v>
      </c>
      <c r="C175" s="40">
        <v>12.77</v>
      </c>
      <c r="D175" s="40">
        <f t="shared" si="2"/>
        <v>78.86999999999999</v>
      </c>
      <c r="E175" s="39" t="s">
        <v>175</v>
      </c>
      <c r="F175" s="69" t="s">
        <v>177</v>
      </c>
      <c r="G175" s="68"/>
      <c r="H175" s="68" t="s">
        <v>387</v>
      </c>
    </row>
    <row r="176" spans="1:8" s="70" customFormat="1" ht="12.75">
      <c r="A176" s="68"/>
      <c r="B176" s="39" t="s">
        <v>178</v>
      </c>
      <c r="C176" s="40">
        <v>12.82</v>
      </c>
      <c r="D176" s="40">
        <f t="shared" si="2"/>
        <v>78.91999999999999</v>
      </c>
      <c r="E176" s="39" t="s">
        <v>175</v>
      </c>
      <c r="F176" s="69" t="s">
        <v>677</v>
      </c>
      <c r="G176" s="68"/>
      <c r="H176" s="68" t="s">
        <v>388</v>
      </c>
    </row>
    <row r="177" spans="1:8" s="70" customFormat="1" ht="12.75">
      <c r="A177" s="68"/>
      <c r="B177" s="39" t="s">
        <v>179</v>
      </c>
      <c r="C177" s="40">
        <v>12.86</v>
      </c>
      <c r="D177" s="40">
        <f t="shared" si="2"/>
        <v>78.96</v>
      </c>
      <c r="E177" s="39" t="s">
        <v>175</v>
      </c>
      <c r="F177" s="69" t="s">
        <v>628</v>
      </c>
      <c r="G177" s="68"/>
      <c r="H177" s="68" t="s">
        <v>387</v>
      </c>
    </row>
    <row r="178" spans="1:8" s="70" customFormat="1" ht="25.5">
      <c r="A178" s="68"/>
      <c r="B178" s="39" t="s">
        <v>180</v>
      </c>
      <c r="C178" s="40">
        <v>13.22</v>
      </c>
      <c r="D178" s="40">
        <f t="shared" si="2"/>
        <v>79.32</v>
      </c>
      <c r="E178" s="39" t="s">
        <v>181</v>
      </c>
      <c r="F178" s="69" t="s">
        <v>530</v>
      </c>
      <c r="G178" s="68" t="s">
        <v>529</v>
      </c>
      <c r="H178" s="68"/>
    </row>
    <row r="179" spans="1:8" s="70" customFormat="1" ht="76.5">
      <c r="A179" s="68" t="s">
        <v>688</v>
      </c>
      <c r="B179" s="39" t="s">
        <v>183</v>
      </c>
      <c r="C179" s="40">
        <v>15.42</v>
      </c>
      <c r="D179" s="40">
        <f t="shared" si="2"/>
        <v>81.52</v>
      </c>
      <c r="E179" s="39" t="s">
        <v>531</v>
      </c>
      <c r="F179" s="69" t="s">
        <v>629</v>
      </c>
      <c r="G179" s="68"/>
      <c r="H179" s="68" t="s">
        <v>388</v>
      </c>
    </row>
    <row r="180" spans="1:8" s="70" customFormat="1" ht="38.25">
      <c r="A180" s="68" t="s">
        <v>186</v>
      </c>
      <c r="B180" s="39" t="s">
        <v>185</v>
      </c>
      <c r="C180" s="40">
        <v>16.1</v>
      </c>
      <c r="D180" s="40">
        <f t="shared" si="2"/>
        <v>82.19999999999999</v>
      </c>
      <c r="E180" s="39" t="s">
        <v>184</v>
      </c>
      <c r="F180" s="69" t="s">
        <v>528</v>
      </c>
      <c r="G180" s="68"/>
      <c r="H180" s="68" t="s">
        <v>106</v>
      </c>
    </row>
    <row r="181" spans="1:8" s="73" customFormat="1" ht="25.5">
      <c r="A181" s="71" t="s">
        <v>307</v>
      </c>
      <c r="B181" s="44" t="s">
        <v>360</v>
      </c>
      <c r="C181" s="67">
        <v>16.69</v>
      </c>
      <c r="D181" s="67">
        <f t="shared" si="2"/>
        <v>82.78999999999999</v>
      </c>
      <c r="E181" s="44" t="s">
        <v>64</v>
      </c>
      <c r="F181" s="72" t="s">
        <v>187</v>
      </c>
      <c r="G181" s="71"/>
      <c r="H181" s="71"/>
    </row>
    <row r="182" spans="1:10" s="37" customFormat="1" ht="37.5">
      <c r="A182" s="31" t="s">
        <v>65</v>
      </c>
      <c r="B182" s="32" t="s">
        <v>60</v>
      </c>
      <c r="C182" s="33" t="s">
        <v>296</v>
      </c>
      <c r="D182" s="33" t="s">
        <v>295</v>
      </c>
      <c r="E182" s="34" t="s">
        <v>62</v>
      </c>
      <c r="F182" s="35" t="s">
        <v>205</v>
      </c>
      <c r="G182" s="31" t="s">
        <v>61</v>
      </c>
      <c r="H182" s="31" t="s">
        <v>237</v>
      </c>
      <c r="I182" s="36"/>
      <c r="J182" s="36"/>
    </row>
    <row r="183" spans="1:8" ht="25.5">
      <c r="A183" s="68" t="s">
        <v>188</v>
      </c>
      <c r="B183" s="39" t="s">
        <v>360</v>
      </c>
      <c r="C183" s="40">
        <v>0</v>
      </c>
      <c r="D183" s="40">
        <f>82.8+C183</f>
        <v>82.8</v>
      </c>
      <c r="E183" s="39" t="s">
        <v>64</v>
      </c>
      <c r="F183" s="69" t="s">
        <v>211</v>
      </c>
      <c r="G183" s="17"/>
      <c r="H183" s="17" t="s">
        <v>210</v>
      </c>
    </row>
    <row r="184" spans="1:8" ht="25.5">
      <c r="A184" s="68" t="s">
        <v>773</v>
      </c>
      <c r="B184" s="39" t="s">
        <v>361</v>
      </c>
      <c r="C184" s="40">
        <v>0.37</v>
      </c>
      <c r="D184" s="40">
        <f aca="true" t="shared" si="3" ref="D184:D197">82.8+C184</f>
        <v>83.17</v>
      </c>
      <c r="E184" s="39" t="s">
        <v>64</v>
      </c>
      <c r="F184" s="69" t="s">
        <v>189</v>
      </c>
      <c r="G184" s="17"/>
      <c r="H184" s="17"/>
    </row>
    <row r="185" spans="1:8" ht="12.75">
      <c r="A185" s="68" t="s">
        <v>190</v>
      </c>
      <c r="B185" s="39" t="s">
        <v>362</v>
      </c>
      <c r="C185" s="40">
        <v>0.42</v>
      </c>
      <c r="D185" s="40">
        <f t="shared" si="3"/>
        <v>83.22</v>
      </c>
      <c r="E185" s="39" t="s">
        <v>64</v>
      </c>
      <c r="F185" s="69" t="s">
        <v>191</v>
      </c>
      <c r="G185" s="17"/>
      <c r="H185" s="17"/>
    </row>
    <row r="186" spans="1:8" ht="25.5">
      <c r="A186" s="68"/>
      <c r="B186" s="39" t="s">
        <v>363</v>
      </c>
      <c r="C186" s="40">
        <v>1.38</v>
      </c>
      <c r="D186" s="40">
        <f t="shared" si="3"/>
        <v>84.17999999999999</v>
      </c>
      <c r="E186" s="39" t="s">
        <v>64</v>
      </c>
      <c r="F186" s="69" t="s">
        <v>192</v>
      </c>
      <c r="G186" s="17"/>
      <c r="H186" s="17" t="s">
        <v>388</v>
      </c>
    </row>
    <row r="187" spans="1:8" ht="76.5">
      <c r="A187" s="68" t="s">
        <v>687</v>
      </c>
      <c r="B187" s="39" t="s">
        <v>364</v>
      </c>
      <c r="C187" s="40">
        <v>1.8</v>
      </c>
      <c r="D187" s="40">
        <f t="shared" si="3"/>
        <v>84.6</v>
      </c>
      <c r="E187" s="39" t="s">
        <v>193</v>
      </c>
      <c r="F187" s="69" t="s">
        <v>194</v>
      </c>
      <c r="G187" s="17" t="s">
        <v>212</v>
      </c>
      <c r="H187" s="17" t="s">
        <v>378</v>
      </c>
    </row>
    <row r="188" spans="1:8" ht="25.5">
      <c r="A188" s="68" t="s">
        <v>366</v>
      </c>
      <c r="B188" s="39" t="s">
        <v>365</v>
      </c>
      <c r="C188" s="40">
        <v>3.72</v>
      </c>
      <c r="D188" s="40">
        <f t="shared" si="3"/>
        <v>86.52</v>
      </c>
      <c r="E188" s="39" t="s">
        <v>404</v>
      </c>
      <c r="F188" s="69" t="s">
        <v>195</v>
      </c>
      <c r="G188" s="17"/>
      <c r="H188" s="17"/>
    </row>
    <row r="189" spans="1:8" ht="38.25">
      <c r="A189" s="68" t="s">
        <v>371</v>
      </c>
      <c r="B189" s="39" t="s">
        <v>367</v>
      </c>
      <c r="C189" s="40">
        <v>4.07</v>
      </c>
      <c r="D189" s="40">
        <f t="shared" si="3"/>
        <v>86.87</v>
      </c>
      <c r="E189" s="39" t="s">
        <v>404</v>
      </c>
      <c r="F189" s="69" t="s">
        <v>219</v>
      </c>
      <c r="G189" s="17" t="s">
        <v>213</v>
      </c>
      <c r="H189" s="17"/>
    </row>
    <row r="190" spans="1:8" ht="12.75">
      <c r="A190" s="68" t="s">
        <v>196</v>
      </c>
      <c r="B190" s="39" t="s">
        <v>368</v>
      </c>
      <c r="C190" s="40">
        <v>4.48</v>
      </c>
      <c r="D190" s="40">
        <f t="shared" si="3"/>
        <v>87.28</v>
      </c>
      <c r="E190" s="39" t="s">
        <v>404</v>
      </c>
      <c r="F190" s="69" t="s">
        <v>197</v>
      </c>
      <c r="G190" s="17"/>
      <c r="H190" s="17"/>
    </row>
    <row r="191" spans="1:8" ht="25.5">
      <c r="A191" s="68" t="s">
        <v>198</v>
      </c>
      <c r="B191" s="39" t="s">
        <v>369</v>
      </c>
      <c r="C191" s="40">
        <v>4.86</v>
      </c>
      <c r="D191" s="40">
        <f t="shared" si="3"/>
        <v>87.66</v>
      </c>
      <c r="E191" s="39" t="s">
        <v>404</v>
      </c>
      <c r="F191" s="69" t="s">
        <v>532</v>
      </c>
      <c r="G191" s="17" t="s">
        <v>212</v>
      </c>
      <c r="H191" s="17"/>
    </row>
    <row r="192" spans="1:8" ht="63.75">
      <c r="A192" s="68" t="s">
        <v>200</v>
      </c>
      <c r="B192" s="39" t="s">
        <v>370</v>
      </c>
      <c r="C192" s="40">
        <v>5.85</v>
      </c>
      <c r="D192" s="40">
        <f t="shared" si="3"/>
        <v>88.64999999999999</v>
      </c>
      <c r="E192" s="39" t="s">
        <v>404</v>
      </c>
      <c r="F192" s="69" t="s">
        <v>533</v>
      </c>
      <c r="G192" s="17" t="s">
        <v>214</v>
      </c>
      <c r="H192" s="17" t="s">
        <v>215</v>
      </c>
    </row>
    <row r="193" spans="1:8" ht="12.75">
      <c r="A193" s="68"/>
      <c r="B193" s="39" t="s">
        <v>372</v>
      </c>
      <c r="C193" s="40">
        <v>6.54</v>
      </c>
      <c r="D193" s="40">
        <f t="shared" si="3"/>
        <v>89.34</v>
      </c>
      <c r="E193" s="39" t="s">
        <v>404</v>
      </c>
      <c r="F193" s="69" t="s">
        <v>199</v>
      </c>
      <c r="G193" s="17"/>
      <c r="H193" s="17" t="s">
        <v>387</v>
      </c>
    </row>
    <row r="194" spans="1:8" ht="25.5">
      <c r="A194" s="68"/>
      <c r="B194" s="39" t="s">
        <v>373</v>
      </c>
      <c r="C194" s="74">
        <v>7.41</v>
      </c>
      <c r="D194" s="40">
        <f t="shared" si="3"/>
        <v>90.21</v>
      </c>
      <c r="E194" s="39" t="s">
        <v>404</v>
      </c>
      <c r="F194" s="69" t="s">
        <v>201</v>
      </c>
      <c r="G194" s="17" t="s">
        <v>216</v>
      </c>
      <c r="H194" s="17" t="s">
        <v>378</v>
      </c>
    </row>
    <row r="195" spans="1:8" ht="12.75">
      <c r="A195" s="68" t="s">
        <v>376</v>
      </c>
      <c r="B195" s="39" t="s">
        <v>374</v>
      </c>
      <c r="C195" s="74">
        <v>9.02</v>
      </c>
      <c r="D195" s="40">
        <f t="shared" si="3"/>
        <v>91.82</v>
      </c>
      <c r="E195" s="39" t="s">
        <v>404</v>
      </c>
      <c r="F195" s="69" t="s">
        <v>202</v>
      </c>
      <c r="G195" s="17"/>
      <c r="H195" s="17"/>
    </row>
    <row r="196" spans="1:8" ht="25.5">
      <c r="A196" s="68"/>
      <c r="B196" s="39" t="s">
        <v>375</v>
      </c>
      <c r="C196" s="74">
        <v>9.66</v>
      </c>
      <c r="D196" s="40">
        <f t="shared" si="3"/>
        <v>92.46</v>
      </c>
      <c r="E196" s="39" t="s">
        <v>404</v>
      </c>
      <c r="F196" s="69" t="s">
        <v>203</v>
      </c>
      <c r="G196" s="17"/>
      <c r="H196" s="17" t="s">
        <v>388</v>
      </c>
    </row>
    <row r="197" spans="1:8" s="76" customFormat="1" ht="25.5">
      <c r="A197" s="71" t="s">
        <v>308</v>
      </c>
      <c r="B197" s="44" t="s">
        <v>241</v>
      </c>
      <c r="C197" s="92">
        <v>10.49</v>
      </c>
      <c r="D197" s="67">
        <f t="shared" si="3"/>
        <v>93.28999999999999</v>
      </c>
      <c r="E197" s="44" t="s">
        <v>404</v>
      </c>
      <c r="F197" s="72" t="s">
        <v>204</v>
      </c>
      <c r="G197" s="75"/>
      <c r="H197" s="75"/>
    </row>
    <row r="198" spans="1:10" s="37" customFormat="1" ht="39.75" customHeight="1">
      <c r="A198" s="31" t="s">
        <v>65</v>
      </c>
      <c r="B198" s="32" t="s">
        <v>60</v>
      </c>
      <c r="C198" s="77" t="s">
        <v>296</v>
      </c>
      <c r="D198" s="33" t="s">
        <v>295</v>
      </c>
      <c r="E198" s="34" t="s">
        <v>62</v>
      </c>
      <c r="F198" s="35" t="s">
        <v>206</v>
      </c>
      <c r="G198" s="31" t="s">
        <v>61</v>
      </c>
      <c r="H198" s="31" t="s">
        <v>237</v>
      </c>
      <c r="I198" s="36"/>
      <c r="J198" s="36"/>
    </row>
    <row r="199" spans="1:8" ht="38.25">
      <c r="A199" s="68" t="s">
        <v>228</v>
      </c>
      <c r="B199" s="39" t="s">
        <v>241</v>
      </c>
      <c r="C199" s="88">
        <v>0</v>
      </c>
      <c r="D199" s="89">
        <f>93.3+C199</f>
        <v>93.3</v>
      </c>
      <c r="E199" s="39" t="s">
        <v>404</v>
      </c>
      <c r="F199" s="69" t="s">
        <v>774</v>
      </c>
      <c r="G199" s="17"/>
      <c r="H199" s="17" t="s">
        <v>388</v>
      </c>
    </row>
    <row r="200" spans="1:8" ht="25.5">
      <c r="A200" s="68"/>
      <c r="B200" s="39" t="s">
        <v>242</v>
      </c>
      <c r="C200" s="74">
        <v>0.7</v>
      </c>
      <c r="D200" s="89">
        <f aca="true" t="shared" si="4" ref="D200:D227">93.3+C200</f>
        <v>94</v>
      </c>
      <c r="E200" s="39" t="s">
        <v>404</v>
      </c>
      <c r="F200" s="69" t="s">
        <v>775</v>
      </c>
      <c r="G200" s="17"/>
      <c r="H200" s="17"/>
    </row>
    <row r="201" spans="1:8" ht="51">
      <c r="A201" s="68" t="s">
        <v>244</v>
      </c>
      <c r="B201" s="39" t="s">
        <v>243</v>
      </c>
      <c r="C201" s="74">
        <v>1.61</v>
      </c>
      <c r="D201" s="89">
        <f t="shared" si="4"/>
        <v>94.91</v>
      </c>
      <c r="E201" s="39" t="s">
        <v>404</v>
      </c>
      <c r="F201" s="69" t="s">
        <v>776</v>
      </c>
      <c r="G201" s="17" t="s">
        <v>19</v>
      </c>
      <c r="H201" s="17" t="s">
        <v>378</v>
      </c>
    </row>
    <row r="202" spans="1:8" ht="63.75">
      <c r="A202" s="68" t="s">
        <v>777</v>
      </c>
      <c r="B202" s="39" t="s">
        <v>245</v>
      </c>
      <c r="C202" s="74">
        <v>3.35</v>
      </c>
      <c r="D202" s="89">
        <f t="shared" si="4"/>
        <v>96.64999999999999</v>
      </c>
      <c r="E202" s="39" t="s">
        <v>404</v>
      </c>
      <c r="F202" s="69" t="s">
        <v>778</v>
      </c>
      <c r="G202" s="17" t="s">
        <v>17</v>
      </c>
      <c r="H202" s="17"/>
    </row>
    <row r="203" spans="1:8" ht="51">
      <c r="A203" s="68" t="s">
        <v>779</v>
      </c>
      <c r="B203" s="39" t="s">
        <v>246</v>
      </c>
      <c r="C203" s="74">
        <v>4.73</v>
      </c>
      <c r="D203" s="89">
        <f t="shared" si="4"/>
        <v>98.03</v>
      </c>
      <c r="E203" s="39" t="s">
        <v>781</v>
      </c>
      <c r="F203" s="69" t="s">
        <v>780</v>
      </c>
      <c r="G203" s="17" t="s">
        <v>18</v>
      </c>
      <c r="H203" s="17" t="s">
        <v>378</v>
      </c>
    </row>
    <row r="204" spans="1:8" ht="38.25">
      <c r="A204" s="68"/>
      <c r="B204" s="39" t="s">
        <v>247</v>
      </c>
      <c r="C204" s="74">
        <v>4.93</v>
      </c>
      <c r="D204" s="89">
        <f t="shared" si="4"/>
        <v>98.22999999999999</v>
      </c>
      <c r="E204" s="39" t="s">
        <v>781</v>
      </c>
      <c r="F204" s="69" t="s">
        <v>782</v>
      </c>
      <c r="G204" s="17"/>
      <c r="H204" s="17"/>
    </row>
    <row r="205" spans="1:8" ht="25.5">
      <c r="A205" s="68" t="s">
        <v>783</v>
      </c>
      <c r="B205" s="39" t="s">
        <v>248</v>
      </c>
      <c r="C205" s="74">
        <v>5.1</v>
      </c>
      <c r="D205" s="89">
        <f t="shared" si="4"/>
        <v>98.39999999999999</v>
      </c>
      <c r="E205" s="39" t="s">
        <v>781</v>
      </c>
      <c r="F205" s="69" t="s">
        <v>786</v>
      </c>
      <c r="G205" s="17"/>
      <c r="H205" s="17" t="s">
        <v>387</v>
      </c>
    </row>
    <row r="206" spans="1:8" ht="25.5">
      <c r="A206" s="68"/>
      <c r="B206" s="39" t="s">
        <v>313</v>
      </c>
      <c r="C206" s="74">
        <v>5.25</v>
      </c>
      <c r="D206" s="89">
        <f t="shared" si="4"/>
        <v>98.55</v>
      </c>
      <c r="E206" s="39" t="s">
        <v>781</v>
      </c>
      <c r="F206" s="69" t="s">
        <v>784</v>
      </c>
      <c r="G206" s="17"/>
      <c r="H206" s="17"/>
    </row>
    <row r="207" spans="1:8" ht="38.25">
      <c r="A207" s="68" t="s">
        <v>785</v>
      </c>
      <c r="B207" s="39" t="s">
        <v>314</v>
      </c>
      <c r="C207" s="74">
        <v>6.84</v>
      </c>
      <c r="D207" s="89">
        <f t="shared" si="4"/>
        <v>100.14</v>
      </c>
      <c r="E207" s="39" t="s">
        <v>404</v>
      </c>
      <c r="F207" s="69" t="s">
        <v>787</v>
      </c>
      <c r="G207" s="17"/>
      <c r="H207" s="17" t="s">
        <v>387</v>
      </c>
    </row>
    <row r="208" spans="1:8" s="42" customFormat="1" ht="12.75">
      <c r="A208" s="68"/>
      <c r="B208" s="39" t="s">
        <v>315</v>
      </c>
      <c r="C208" s="74">
        <v>7.56</v>
      </c>
      <c r="D208" s="89">
        <f t="shared" si="4"/>
        <v>100.86</v>
      </c>
      <c r="E208" s="39" t="s">
        <v>404</v>
      </c>
      <c r="F208" s="69" t="s">
        <v>788</v>
      </c>
      <c r="G208" s="38" t="s">
        <v>220</v>
      </c>
      <c r="H208" s="38"/>
    </row>
    <row r="209" spans="1:8" s="42" customFormat="1" ht="12.75">
      <c r="A209" s="68"/>
      <c r="B209" s="39" t="s">
        <v>316</v>
      </c>
      <c r="C209" s="74">
        <v>7.95</v>
      </c>
      <c r="D209" s="89">
        <f t="shared" si="4"/>
        <v>101.25</v>
      </c>
      <c r="E209" s="39" t="s">
        <v>404</v>
      </c>
      <c r="F209" s="69" t="s">
        <v>789</v>
      </c>
      <c r="G209" s="38"/>
      <c r="H209" s="38"/>
    </row>
    <row r="210" spans="1:8" s="42" customFormat="1" ht="25.5">
      <c r="A210" s="68"/>
      <c r="B210" s="39" t="s">
        <v>317</v>
      </c>
      <c r="C210" s="74">
        <v>8.04</v>
      </c>
      <c r="D210" s="89">
        <f t="shared" si="4"/>
        <v>101.34</v>
      </c>
      <c r="E210" s="39" t="s">
        <v>404</v>
      </c>
      <c r="F210" s="69" t="s">
        <v>534</v>
      </c>
      <c r="G210" s="38"/>
      <c r="H210" s="38"/>
    </row>
    <row r="211" spans="1:8" s="42" customFormat="1" ht="25.5">
      <c r="A211" s="68"/>
      <c r="B211" s="39" t="s">
        <v>318</v>
      </c>
      <c r="C211" s="74">
        <v>8.29</v>
      </c>
      <c r="D211" s="89">
        <f t="shared" si="4"/>
        <v>101.59</v>
      </c>
      <c r="E211" s="39" t="s">
        <v>404</v>
      </c>
      <c r="F211" s="69" t="s">
        <v>790</v>
      </c>
      <c r="G211" s="38"/>
      <c r="H211" s="38"/>
    </row>
    <row r="212" spans="1:8" s="20" customFormat="1" ht="102">
      <c r="A212" s="38" t="s">
        <v>535</v>
      </c>
      <c r="B212" s="39" t="s">
        <v>319</v>
      </c>
      <c r="C212" s="74">
        <v>9.15</v>
      </c>
      <c r="D212" s="89">
        <f t="shared" si="4"/>
        <v>102.45</v>
      </c>
      <c r="E212" s="39" t="s">
        <v>791</v>
      </c>
      <c r="F212" s="41" t="s">
        <v>630</v>
      </c>
      <c r="G212" s="38" t="s">
        <v>21</v>
      </c>
      <c r="H212" s="38" t="s">
        <v>20</v>
      </c>
    </row>
    <row r="213" spans="1:8" s="42" customFormat="1" ht="38.25">
      <c r="A213" s="38" t="s">
        <v>792</v>
      </c>
      <c r="B213" s="39" t="s">
        <v>320</v>
      </c>
      <c r="C213" s="74">
        <v>9.71</v>
      </c>
      <c r="D213" s="89">
        <f t="shared" si="4"/>
        <v>103.00999999999999</v>
      </c>
      <c r="E213" s="39" t="s">
        <v>404</v>
      </c>
      <c r="F213" s="41" t="s">
        <v>793</v>
      </c>
      <c r="G213" s="38"/>
      <c r="H213" s="38" t="s">
        <v>22</v>
      </c>
    </row>
    <row r="214" spans="1:8" s="42" customFormat="1" ht="25.5">
      <c r="A214" s="38"/>
      <c r="B214" s="39" t="s">
        <v>321</v>
      </c>
      <c r="C214" s="74">
        <v>10.59</v>
      </c>
      <c r="D214" s="89">
        <f t="shared" si="4"/>
        <v>103.89</v>
      </c>
      <c r="E214" s="39" t="s">
        <v>404</v>
      </c>
      <c r="F214" s="41" t="s">
        <v>794</v>
      </c>
      <c r="G214" s="38" t="s">
        <v>19</v>
      </c>
      <c r="H214" s="38" t="s">
        <v>378</v>
      </c>
    </row>
    <row r="215" spans="1:8" s="42" customFormat="1" ht="38.25">
      <c r="A215" s="38" t="s">
        <v>795</v>
      </c>
      <c r="B215" s="39" t="s">
        <v>322</v>
      </c>
      <c r="C215" s="74">
        <v>11.18</v>
      </c>
      <c r="D215" s="89">
        <f t="shared" si="4"/>
        <v>104.47999999999999</v>
      </c>
      <c r="E215" s="39" t="s">
        <v>404</v>
      </c>
      <c r="F215" s="41" t="s">
        <v>796</v>
      </c>
      <c r="G215" s="38"/>
      <c r="H215" s="38"/>
    </row>
    <row r="216" spans="1:8" s="42" customFormat="1" ht="25.5">
      <c r="A216" s="38"/>
      <c r="B216" s="39" t="s">
        <v>323</v>
      </c>
      <c r="C216" s="74">
        <v>12.33</v>
      </c>
      <c r="D216" s="89">
        <f t="shared" si="4"/>
        <v>105.63</v>
      </c>
      <c r="E216" s="39" t="s">
        <v>404</v>
      </c>
      <c r="F216" s="41" t="s">
        <v>0</v>
      </c>
      <c r="G216" s="38" t="s">
        <v>19</v>
      </c>
      <c r="H216" s="38"/>
    </row>
    <row r="217" spans="1:8" s="42" customFormat="1" ht="25.5">
      <c r="A217" s="38"/>
      <c r="B217" s="39" t="s">
        <v>324</v>
      </c>
      <c r="C217" s="74">
        <v>14.67</v>
      </c>
      <c r="D217" s="89">
        <f t="shared" si="4"/>
        <v>107.97</v>
      </c>
      <c r="E217" s="39" t="s">
        <v>404</v>
      </c>
      <c r="F217" s="41" t="s">
        <v>1</v>
      </c>
      <c r="G217" s="38" t="s">
        <v>391</v>
      </c>
      <c r="H217" s="38" t="s">
        <v>419</v>
      </c>
    </row>
    <row r="218" spans="1:8" s="42" customFormat="1" ht="38.25">
      <c r="A218" s="38" t="s">
        <v>2</v>
      </c>
      <c r="B218" s="39" t="s">
        <v>325</v>
      </c>
      <c r="C218" s="74">
        <v>15.36</v>
      </c>
      <c r="D218" s="89">
        <f t="shared" si="4"/>
        <v>108.66</v>
      </c>
      <c r="E218" s="39" t="s">
        <v>404</v>
      </c>
      <c r="F218" s="41" t="s">
        <v>3</v>
      </c>
      <c r="G218" s="38" t="s">
        <v>220</v>
      </c>
      <c r="H218" s="38" t="s">
        <v>210</v>
      </c>
    </row>
    <row r="219" spans="1:8" s="42" customFormat="1" ht="24.75" customHeight="1">
      <c r="A219" s="38"/>
      <c r="B219" s="78" t="s">
        <v>57</v>
      </c>
      <c r="C219" s="74">
        <v>16.47</v>
      </c>
      <c r="D219" s="89">
        <f t="shared" si="4"/>
        <v>109.77</v>
      </c>
      <c r="E219" s="39" t="s">
        <v>404</v>
      </c>
      <c r="F219" s="41" t="s">
        <v>4</v>
      </c>
      <c r="G219" s="38"/>
      <c r="H219" s="38" t="s">
        <v>388</v>
      </c>
    </row>
    <row r="220" spans="1:8" s="42" customFormat="1" ht="25.5">
      <c r="A220" s="38"/>
      <c r="B220" s="79" t="s">
        <v>631</v>
      </c>
      <c r="C220" s="74">
        <v>16.85</v>
      </c>
      <c r="D220" s="89">
        <f t="shared" si="4"/>
        <v>110.15</v>
      </c>
      <c r="E220" s="39" t="s">
        <v>404</v>
      </c>
      <c r="F220" s="41" t="s">
        <v>5</v>
      </c>
      <c r="G220" s="38"/>
      <c r="H220" s="38" t="s">
        <v>23</v>
      </c>
    </row>
    <row r="221" spans="1:8" s="42" customFormat="1" ht="25.5">
      <c r="A221" s="38" t="s">
        <v>326</v>
      </c>
      <c r="B221" s="39" t="s">
        <v>56</v>
      </c>
      <c r="C221" s="74">
        <v>17.85</v>
      </c>
      <c r="D221" s="89">
        <f t="shared" si="4"/>
        <v>111.15</v>
      </c>
      <c r="E221" s="39" t="s">
        <v>404</v>
      </c>
      <c r="F221" s="41" t="s">
        <v>6</v>
      </c>
      <c r="G221" s="38"/>
      <c r="H221" s="38" t="s">
        <v>378</v>
      </c>
    </row>
    <row r="222" spans="1:8" s="42" customFormat="1" ht="25.5">
      <c r="A222" s="38" t="s">
        <v>7</v>
      </c>
      <c r="B222" s="39" t="s">
        <v>327</v>
      </c>
      <c r="C222" s="74">
        <v>18.64</v>
      </c>
      <c r="D222" s="89">
        <f t="shared" si="4"/>
        <v>111.94</v>
      </c>
      <c r="E222" s="39" t="s">
        <v>404</v>
      </c>
      <c r="F222" s="41" t="s">
        <v>8</v>
      </c>
      <c r="G222" s="38"/>
      <c r="H222" s="38"/>
    </row>
    <row r="223" spans="1:8" s="42" customFormat="1" ht="76.5">
      <c r="A223" s="38"/>
      <c r="B223" s="39" t="s">
        <v>328</v>
      </c>
      <c r="C223" s="74">
        <v>20.51</v>
      </c>
      <c r="D223" s="89">
        <f t="shared" si="4"/>
        <v>113.81</v>
      </c>
      <c r="E223" s="39" t="s">
        <v>404</v>
      </c>
      <c r="F223" s="41" t="s">
        <v>9</v>
      </c>
      <c r="G223" s="38" t="s">
        <v>25</v>
      </c>
      <c r="H223" s="38" t="s">
        <v>378</v>
      </c>
    </row>
    <row r="224" spans="1:8" s="42" customFormat="1" ht="25.5">
      <c r="A224" s="38"/>
      <c r="B224" s="39" t="s">
        <v>329</v>
      </c>
      <c r="C224" s="74">
        <v>20.78</v>
      </c>
      <c r="D224" s="89">
        <f t="shared" si="4"/>
        <v>114.08</v>
      </c>
      <c r="E224" s="39" t="s">
        <v>404</v>
      </c>
      <c r="F224" s="41" t="s">
        <v>10</v>
      </c>
      <c r="G224" s="38"/>
      <c r="H224" s="38"/>
    </row>
    <row r="225" spans="1:8" s="42" customFormat="1" ht="38.25">
      <c r="A225" s="38" t="s">
        <v>11</v>
      </c>
      <c r="B225" s="39" t="s">
        <v>330</v>
      </c>
      <c r="C225" s="74">
        <v>21.79</v>
      </c>
      <c r="D225" s="89">
        <f t="shared" si="4"/>
        <v>115.09</v>
      </c>
      <c r="E225" s="39" t="s">
        <v>404</v>
      </c>
      <c r="F225" s="41" t="s">
        <v>12</v>
      </c>
      <c r="G225" s="38"/>
      <c r="H225" s="38" t="s">
        <v>378</v>
      </c>
    </row>
    <row r="226" spans="1:8" s="42" customFormat="1" ht="51">
      <c r="A226" s="38"/>
      <c r="B226" s="39" t="s">
        <v>331</v>
      </c>
      <c r="C226" s="74">
        <v>22.16</v>
      </c>
      <c r="D226" s="89">
        <f t="shared" si="4"/>
        <v>115.46</v>
      </c>
      <c r="E226" s="39" t="s">
        <v>13</v>
      </c>
      <c r="F226" s="41" t="s">
        <v>14</v>
      </c>
      <c r="G226" s="38"/>
      <c r="H226" s="38" t="s">
        <v>24</v>
      </c>
    </row>
    <row r="227" spans="1:8" ht="25.5">
      <c r="A227" s="75" t="s">
        <v>311</v>
      </c>
      <c r="B227" s="80" t="s">
        <v>332</v>
      </c>
      <c r="C227" s="90">
        <v>23.84</v>
      </c>
      <c r="D227" s="91">
        <f t="shared" si="4"/>
        <v>117.14</v>
      </c>
      <c r="E227" s="80" t="s">
        <v>64</v>
      </c>
      <c r="F227" s="81" t="s">
        <v>15</v>
      </c>
      <c r="G227" s="75"/>
      <c r="H227" s="75" t="s">
        <v>388</v>
      </c>
    </row>
    <row r="228" spans="1:10" s="37" customFormat="1" ht="39.75" customHeight="1">
      <c r="A228" s="31" t="s">
        <v>65</v>
      </c>
      <c r="B228" s="32" t="s">
        <v>60</v>
      </c>
      <c r="C228" s="33" t="s">
        <v>296</v>
      </c>
      <c r="D228" s="33" t="s">
        <v>295</v>
      </c>
      <c r="E228" s="34" t="s">
        <v>62</v>
      </c>
      <c r="F228" s="35" t="s">
        <v>16</v>
      </c>
      <c r="G228" s="31" t="s">
        <v>61</v>
      </c>
      <c r="H228" s="31" t="s">
        <v>237</v>
      </c>
      <c r="I228" s="36"/>
      <c r="J228" s="36"/>
    </row>
    <row r="229" spans="1:8" ht="25.5">
      <c r="A229" s="38" t="s">
        <v>26</v>
      </c>
      <c r="B229" s="39" t="s">
        <v>332</v>
      </c>
      <c r="C229" s="40">
        <v>0</v>
      </c>
      <c r="D229" s="40">
        <f>117.1+C229</f>
        <v>117.1</v>
      </c>
      <c r="E229" s="39" t="s">
        <v>64</v>
      </c>
      <c r="F229" s="41" t="s">
        <v>694</v>
      </c>
      <c r="G229" s="38"/>
      <c r="H229" s="38" t="s">
        <v>388</v>
      </c>
    </row>
    <row r="230" spans="1:8" ht="25.5">
      <c r="A230" s="38" t="s">
        <v>135</v>
      </c>
      <c r="B230" s="39" t="s">
        <v>333</v>
      </c>
      <c r="C230" s="40">
        <v>0.09</v>
      </c>
      <c r="D230" s="40">
        <f aca="true" t="shared" si="5" ref="D230:D253">117.1+C230</f>
        <v>117.19</v>
      </c>
      <c r="E230" s="39" t="s">
        <v>64</v>
      </c>
      <c r="F230" s="41" t="s">
        <v>27</v>
      </c>
      <c r="G230" s="38"/>
      <c r="H230" s="38"/>
    </row>
    <row r="231" spans="1:8" ht="25.5">
      <c r="A231" s="38"/>
      <c r="B231" s="39" t="s">
        <v>334</v>
      </c>
      <c r="C231" s="40">
        <v>0.68</v>
      </c>
      <c r="D231" s="40">
        <f t="shared" si="5"/>
        <v>117.78</v>
      </c>
      <c r="E231" s="39" t="s">
        <v>64</v>
      </c>
      <c r="F231" s="41" t="s">
        <v>28</v>
      </c>
      <c r="G231" s="38"/>
      <c r="H231" s="38" t="s">
        <v>378</v>
      </c>
    </row>
    <row r="232" spans="1:8" ht="25.5">
      <c r="A232" s="38" t="s">
        <v>336</v>
      </c>
      <c r="B232" s="39" t="s">
        <v>335</v>
      </c>
      <c r="C232" s="40">
        <v>0.8</v>
      </c>
      <c r="D232" s="40">
        <f t="shared" si="5"/>
        <v>117.89999999999999</v>
      </c>
      <c r="E232" s="39" t="s">
        <v>404</v>
      </c>
      <c r="F232" s="41" t="s">
        <v>29</v>
      </c>
      <c r="G232" s="38"/>
      <c r="H232" s="38" t="s">
        <v>378</v>
      </c>
    </row>
    <row r="233" spans="1:8" ht="63.75">
      <c r="A233" s="38"/>
      <c r="B233" s="39" t="s">
        <v>337</v>
      </c>
      <c r="C233" s="40">
        <v>0.91</v>
      </c>
      <c r="D233" s="40">
        <f t="shared" si="5"/>
        <v>118.00999999999999</v>
      </c>
      <c r="E233" s="39" t="s">
        <v>404</v>
      </c>
      <c r="F233" s="41" t="s">
        <v>31</v>
      </c>
      <c r="G233" s="38" t="s">
        <v>30</v>
      </c>
      <c r="H233" s="38" t="s">
        <v>387</v>
      </c>
    </row>
    <row r="234" spans="1:8" ht="25.5">
      <c r="A234" s="38"/>
      <c r="B234" s="39" t="s">
        <v>338</v>
      </c>
      <c r="C234" s="40">
        <v>2.1</v>
      </c>
      <c r="D234" s="40">
        <f t="shared" si="5"/>
        <v>119.19999999999999</v>
      </c>
      <c r="E234" s="39" t="s">
        <v>404</v>
      </c>
      <c r="F234" s="41" t="s">
        <v>36</v>
      </c>
      <c r="G234" s="38"/>
      <c r="H234" s="38"/>
    </row>
    <row r="235" spans="1:8" ht="25.5">
      <c r="A235" s="38"/>
      <c r="B235" s="39" t="s">
        <v>339</v>
      </c>
      <c r="C235" s="40">
        <v>3.28</v>
      </c>
      <c r="D235" s="40">
        <f t="shared" si="5"/>
        <v>120.38</v>
      </c>
      <c r="E235" s="39" t="s">
        <v>404</v>
      </c>
      <c r="F235" s="41" t="s">
        <v>37</v>
      </c>
      <c r="G235" s="38"/>
      <c r="H235" s="38"/>
    </row>
    <row r="236" spans="1:8" ht="25.5">
      <c r="A236" s="38"/>
      <c r="B236" s="39" t="s">
        <v>340</v>
      </c>
      <c r="C236" s="40">
        <v>3.46</v>
      </c>
      <c r="D236" s="40">
        <f t="shared" si="5"/>
        <v>120.55999999999999</v>
      </c>
      <c r="E236" s="39" t="s">
        <v>404</v>
      </c>
      <c r="F236" s="41" t="s">
        <v>38</v>
      </c>
      <c r="G236" s="38"/>
      <c r="H236" s="38" t="s">
        <v>378</v>
      </c>
    </row>
    <row r="237" spans="1:8" ht="63.75">
      <c r="A237" s="38"/>
      <c r="B237" s="39" t="s">
        <v>341</v>
      </c>
      <c r="C237" s="40">
        <v>3.69</v>
      </c>
      <c r="D237" s="40">
        <f t="shared" si="5"/>
        <v>120.78999999999999</v>
      </c>
      <c r="E237" s="39" t="s">
        <v>404</v>
      </c>
      <c r="F237" s="41" t="s">
        <v>39</v>
      </c>
      <c r="G237" s="38"/>
      <c r="H237" s="38" t="s">
        <v>387</v>
      </c>
    </row>
    <row r="238" spans="1:8" ht="51">
      <c r="A238" s="38"/>
      <c r="B238" s="39" t="s">
        <v>342</v>
      </c>
      <c r="C238" s="40">
        <v>4.95</v>
      </c>
      <c r="D238" s="40">
        <f t="shared" si="5"/>
        <v>122.05</v>
      </c>
      <c r="E238" s="39" t="s">
        <v>393</v>
      </c>
      <c r="F238" s="41" t="s">
        <v>40</v>
      </c>
      <c r="G238" s="38"/>
      <c r="H238" s="38" t="s">
        <v>387</v>
      </c>
    </row>
    <row r="239" spans="1:8" ht="25.5">
      <c r="A239" s="38"/>
      <c r="B239" s="39" t="s">
        <v>343</v>
      </c>
      <c r="C239" s="40">
        <v>9.1</v>
      </c>
      <c r="D239" s="40">
        <f t="shared" si="5"/>
        <v>126.19999999999999</v>
      </c>
      <c r="E239" s="39" t="s">
        <v>393</v>
      </c>
      <c r="F239" s="41" t="s">
        <v>41</v>
      </c>
      <c r="G239" s="82" t="s">
        <v>207</v>
      </c>
      <c r="H239" s="82" t="s">
        <v>378</v>
      </c>
    </row>
    <row r="240" spans="1:8" ht="12.75">
      <c r="A240" s="38" t="s">
        <v>42</v>
      </c>
      <c r="B240" s="39" t="s">
        <v>344</v>
      </c>
      <c r="C240" s="40">
        <v>9.54</v>
      </c>
      <c r="D240" s="40">
        <f t="shared" si="5"/>
        <v>126.63999999999999</v>
      </c>
      <c r="E240" s="39" t="s">
        <v>393</v>
      </c>
      <c r="F240" s="41" t="s">
        <v>696</v>
      </c>
      <c r="G240" s="82"/>
      <c r="H240" s="82"/>
    </row>
    <row r="241" spans="1:8" ht="25.5">
      <c r="A241" s="38" t="s">
        <v>346</v>
      </c>
      <c r="B241" s="39" t="s">
        <v>345</v>
      </c>
      <c r="C241" s="40">
        <v>10.04</v>
      </c>
      <c r="D241" s="40">
        <f t="shared" si="5"/>
        <v>127.13999999999999</v>
      </c>
      <c r="E241" s="39" t="s">
        <v>393</v>
      </c>
      <c r="F241" s="41" t="s">
        <v>43</v>
      </c>
      <c r="G241" s="82"/>
      <c r="H241" s="82" t="s">
        <v>388</v>
      </c>
    </row>
    <row r="242" spans="1:8" ht="12.75">
      <c r="A242" s="38"/>
      <c r="B242" s="39" t="s">
        <v>347</v>
      </c>
      <c r="C242" s="40">
        <v>10.73</v>
      </c>
      <c r="D242" s="40">
        <f t="shared" si="5"/>
        <v>127.83</v>
      </c>
      <c r="E242" s="39" t="s">
        <v>393</v>
      </c>
      <c r="F242" s="41" t="s">
        <v>44</v>
      </c>
      <c r="G242" s="82"/>
      <c r="H242" s="82"/>
    </row>
    <row r="243" spans="1:8" ht="38.25">
      <c r="A243" s="38"/>
      <c r="B243" s="39" t="s">
        <v>348</v>
      </c>
      <c r="C243" s="40">
        <v>10.88</v>
      </c>
      <c r="D243" s="40">
        <f t="shared" si="5"/>
        <v>127.97999999999999</v>
      </c>
      <c r="E243" s="39" t="s">
        <v>393</v>
      </c>
      <c r="F243" s="41" t="s">
        <v>45</v>
      </c>
      <c r="G243" s="82"/>
      <c r="H243" s="82" t="s">
        <v>388</v>
      </c>
    </row>
    <row r="244" spans="1:8" ht="25.5">
      <c r="A244" s="38" t="s">
        <v>350</v>
      </c>
      <c r="B244" s="39" t="s">
        <v>349</v>
      </c>
      <c r="C244" s="40">
        <v>11.96</v>
      </c>
      <c r="D244" s="40">
        <f t="shared" si="5"/>
        <v>129.06</v>
      </c>
      <c r="E244" s="39" t="s">
        <v>393</v>
      </c>
      <c r="F244" s="41" t="s">
        <v>46</v>
      </c>
      <c r="G244" s="82" t="s">
        <v>207</v>
      </c>
      <c r="H244" s="82" t="s">
        <v>378</v>
      </c>
    </row>
    <row r="245" spans="1:8" ht="12.75">
      <c r="A245" s="38"/>
      <c r="B245" s="39" t="s">
        <v>351</v>
      </c>
      <c r="C245" s="40">
        <v>16.95</v>
      </c>
      <c r="D245" s="40">
        <f t="shared" si="5"/>
        <v>134.04999999999998</v>
      </c>
      <c r="E245" s="39" t="s">
        <v>393</v>
      </c>
      <c r="F245" s="41" t="s">
        <v>48</v>
      </c>
      <c r="G245" s="82" t="s">
        <v>697</v>
      </c>
      <c r="H245" s="82" t="s">
        <v>387</v>
      </c>
    </row>
    <row r="246" spans="1:8" ht="25.5">
      <c r="A246" s="38"/>
      <c r="B246" s="39" t="s">
        <v>352</v>
      </c>
      <c r="C246" s="40">
        <v>17.36</v>
      </c>
      <c r="D246" s="40">
        <f t="shared" si="5"/>
        <v>134.45999999999998</v>
      </c>
      <c r="E246" s="39" t="s">
        <v>34</v>
      </c>
      <c r="F246" s="41" t="s">
        <v>35</v>
      </c>
      <c r="G246" s="82"/>
      <c r="H246" s="82" t="s">
        <v>387</v>
      </c>
    </row>
    <row r="247" spans="1:8" ht="12.75">
      <c r="A247" s="38"/>
      <c r="B247" s="39" t="s">
        <v>353</v>
      </c>
      <c r="C247" s="40">
        <v>18.82</v>
      </c>
      <c r="D247" s="40">
        <f t="shared" si="5"/>
        <v>135.92</v>
      </c>
      <c r="E247" s="39" t="s">
        <v>393</v>
      </c>
      <c r="F247" s="41" t="s">
        <v>47</v>
      </c>
      <c r="G247" s="82"/>
      <c r="H247" s="82"/>
    </row>
    <row r="248" spans="1:8" ht="12.75">
      <c r="A248" s="38"/>
      <c r="B248" s="39" t="s">
        <v>354</v>
      </c>
      <c r="C248" s="40">
        <v>20.2</v>
      </c>
      <c r="D248" s="40">
        <f t="shared" si="5"/>
        <v>137.29999999999998</v>
      </c>
      <c r="E248" s="39" t="s">
        <v>393</v>
      </c>
      <c r="F248" s="41" t="s">
        <v>49</v>
      </c>
      <c r="G248" s="82" t="s">
        <v>697</v>
      </c>
      <c r="H248" s="82" t="s">
        <v>378</v>
      </c>
    </row>
    <row r="249" spans="1:8" ht="25.5">
      <c r="A249" s="38"/>
      <c r="B249" s="39" t="s">
        <v>355</v>
      </c>
      <c r="C249" s="40">
        <v>20.62</v>
      </c>
      <c r="D249" s="40">
        <f t="shared" si="5"/>
        <v>137.72</v>
      </c>
      <c r="E249" s="39" t="s">
        <v>393</v>
      </c>
      <c r="F249" s="41" t="s">
        <v>50</v>
      </c>
      <c r="G249" s="82"/>
      <c r="H249" s="82" t="s">
        <v>387</v>
      </c>
    </row>
    <row r="250" spans="1:8" ht="25.5">
      <c r="A250" s="38"/>
      <c r="B250" s="39" t="s">
        <v>356</v>
      </c>
      <c r="C250" s="40">
        <v>21.14</v>
      </c>
      <c r="D250" s="40">
        <f t="shared" si="5"/>
        <v>138.24</v>
      </c>
      <c r="E250" s="39" t="s">
        <v>393</v>
      </c>
      <c r="F250" s="41" t="s">
        <v>693</v>
      </c>
      <c r="G250" s="82" t="s">
        <v>698</v>
      </c>
      <c r="H250" s="82" t="s">
        <v>387</v>
      </c>
    </row>
    <row r="251" spans="1:8" ht="25.5">
      <c r="A251" s="38" t="s">
        <v>359</v>
      </c>
      <c r="B251" s="39" t="s">
        <v>357</v>
      </c>
      <c r="C251" s="40">
        <v>21.65</v>
      </c>
      <c r="D251" s="40">
        <f t="shared" si="5"/>
        <v>138.75</v>
      </c>
      <c r="E251" s="39" t="s">
        <v>393</v>
      </c>
      <c r="F251" s="41" t="s">
        <v>51</v>
      </c>
      <c r="G251" s="82"/>
      <c r="H251" s="82" t="s">
        <v>388</v>
      </c>
    </row>
    <row r="252" spans="1:8" ht="38.25">
      <c r="A252" s="38"/>
      <c r="B252" s="39" t="s">
        <v>358</v>
      </c>
      <c r="C252" s="40">
        <v>22.34</v>
      </c>
      <c r="D252" s="40">
        <f t="shared" si="5"/>
        <v>139.44</v>
      </c>
      <c r="E252" s="39" t="s">
        <v>103</v>
      </c>
      <c r="F252" s="41" t="s">
        <v>692</v>
      </c>
      <c r="G252" s="82"/>
      <c r="H252" s="82" t="s">
        <v>699</v>
      </c>
    </row>
    <row r="253" spans="1:8" ht="25.5">
      <c r="A253" s="43" t="s">
        <v>312</v>
      </c>
      <c r="B253" s="83" t="s">
        <v>58</v>
      </c>
      <c r="C253" s="67">
        <v>22.52</v>
      </c>
      <c r="D253" s="67">
        <f t="shared" si="5"/>
        <v>139.62</v>
      </c>
      <c r="E253" s="44" t="s">
        <v>64</v>
      </c>
      <c r="F253" s="59" t="s">
        <v>695</v>
      </c>
      <c r="G253" s="84"/>
      <c r="H253" s="84" t="s">
        <v>388</v>
      </c>
    </row>
    <row r="254" spans="1:10" s="37" customFormat="1" ht="39.75" customHeight="1">
      <c r="A254" s="31" t="s">
        <v>65</v>
      </c>
      <c r="B254" s="32" t="s">
        <v>60</v>
      </c>
      <c r="C254" s="33" t="s">
        <v>296</v>
      </c>
      <c r="D254" s="33" t="s">
        <v>295</v>
      </c>
      <c r="E254" s="34" t="s">
        <v>62</v>
      </c>
      <c r="F254" s="35" t="s">
        <v>700</v>
      </c>
      <c r="G254" s="31" t="s">
        <v>61</v>
      </c>
      <c r="H254" s="31" t="s">
        <v>237</v>
      </c>
      <c r="I254" s="36"/>
      <c r="J254" s="36"/>
    </row>
    <row r="255" spans="1:8" ht="25.5">
      <c r="A255" s="38" t="s">
        <v>52</v>
      </c>
      <c r="B255" s="78" t="s">
        <v>58</v>
      </c>
      <c r="C255" s="40">
        <v>0</v>
      </c>
      <c r="D255" s="40">
        <f>139.6+C255</f>
        <v>139.6</v>
      </c>
      <c r="E255" s="39" t="s">
        <v>64</v>
      </c>
      <c r="F255" s="41" t="s">
        <v>503</v>
      </c>
      <c r="G255" s="68"/>
      <c r="H255" s="68" t="s">
        <v>388</v>
      </c>
    </row>
    <row r="256" spans="1:8" ht="25.5">
      <c r="A256" s="38" t="s">
        <v>504</v>
      </c>
      <c r="B256" s="39" t="s">
        <v>502</v>
      </c>
      <c r="C256" s="40">
        <v>0.12</v>
      </c>
      <c r="D256" s="40">
        <f aca="true" t="shared" si="6" ref="D256:D298">139.6+C256</f>
        <v>139.72</v>
      </c>
      <c r="E256" s="39" t="s">
        <v>505</v>
      </c>
      <c r="F256" s="41" t="s">
        <v>508</v>
      </c>
      <c r="G256" s="68"/>
      <c r="H256" s="68"/>
    </row>
    <row r="257" spans="1:8" ht="12.75">
      <c r="A257" s="38" t="s">
        <v>506</v>
      </c>
      <c r="B257" s="39" t="s">
        <v>507</v>
      </c>
      <c r="C257" s="40">
        <v>0.26</v>
      </c>
      <c r="D257" s="40">
        <f t="shared" si="6"/>
        <v>139.85999999999999</v>
      </c>
      <c r="E257" s="39" t="s">
        <v>393</v>
      </c>
      <c r="F257" s="41" t="s">
        <v>509</v>
      </c>
      <c r="G257" s="68"/>
      <c r="H257" s="68" t="s">
        <v>378</v>
      </c>
    </row>
    <row r="258" spans="1:8" ht="38.25">
      <c r="A258" s="38" t="s">
        <v>511</v>
      </c>
      <c r="B258" s="39" t="s">
        <v>510</v>
      </c>
      <c r="C258" s="40">
        <v>0.58</v>
      </c>
      <c r="D258" s="40">
        <f t="shared" si="6"/>
        <v>140.18</v>
      </c>
      <c r="E258" s="39" t="s">
        <v>393</v>
      </c>
      <c r="F258" s="41" t="s">
        <v>536</v>
      </c>
      <c r="G258" s="68" t="s">
        <v>541</v>
      </c>
      <c r="H258" s="68"/>
    </row>
    <row r="259" spans="1:8" ht="127.5">
      <c r="A259" s="38" t="s">
        <v>513</v>
      </c>
      <c r="B259" s="39" t="s">
        <v>512</v>
      </c>
      <c r="C259" s="40">
        <v>1.1</v>
      </c>
      <c r="D259" s="40">
        <f t="shared" si="6"/>
        <v>140.7</v>
      </c>
      <c r="E259" s="39" t="s">
        <v>393</v>
      </c>
      <c r="F259" s="41" t="s">
        <v>540</v>
      </c>
      <c r="G259" s="68" t="s">
        <v>542</v>
      </c>
      <c r="H259" s="68" t="s">
        <v>548</v>
      </c>
    </row>
    <row r="260" spans="1:8" ht="25.5">
      <c r="A260" s="38" t="s">
        <v>537</v>
      </c>
      <c r="B260" s="39" t="s">
        <v>538</v>
      </c>
      <c r="C260" s="40">
        <v>1.19</v>
      </c>
      <c r="D260" s="40">
        <f t="shared" si="6"/>
        <v>140.79</v>
      </c>
      <c r="E260" s="39" t="s">
        <v>544</v>
      </c>
      <c r="F260" s="41" t="s">
        <v>539</v>
      </c>
      <c r="G260" s="68" t="s">
        <v>543</v>
      </c>
      <c r="H260" s="68"/>
    </row>
    <row r="261" spans="1:8" ht="25.5">
      <c r="A261" s="38" t="s">
        <v>546</v>
      </c>
      <c r="B261" s="39" t="s">
        <v>545</v>
      </c>
      <c r="C261" s="40">
        <v>1.49</v>
      </c>
      <c r="D261" s="40">
        <f t="shared" si="6"/>
        <v>141.09</v>
      </c>
      <c r="E261" s="39" t="s">
        <v>550</v>
      </c>
      <c r="F261" s="41" t="s">
        <v>549</v>
      </c>
      <c r="G261" s="68"/>
      <c r="H261" s="68"/>
    </row>
    <row r="262" spans="1:8" ht="25.5">
      <c r="A262" s="38" t="s">
        <v>551</v>
      </c>
      <c r="B262" s="39" t="s">
        <v>547</v>
      </c>
      <c r="C262" s="40">
        <v>1.9</v>
      </c>
      <c r="D262" s="40">
        <f t="shared" si="6"/>
        <v>141.5</v>
      </c>
      <c r="E262" s="39" t="s">
        <v>550</v>
      </c>
      <c r="F262" s="41" t="s">
        <v>553</v>
      </c>
      <c r="G262" s="68"/>
      <c r="H262" s="68"/>
    </row>
    <row r="263" spans="1:8" ht="25.5">
      <c r="A263" s="38"/>
      <c r="B263" s="39" t="s">
        <v>552</v>
      </c>
      <c r="C263" s="40">
        <v>2.76</v>
      </c>
      <c r="D263" s="40">
        <f t="shared" si="6"/>
        <v>142.35999999999999</v>
      </c>
      <c r="E263" s="39" t="s">
        <v>393</v>
      </c>
      <c r="F263" s="41" t="s">
        <v>554</v>
      </c>
      <c r="G263" s="68" t="s">
        <v>30</v>
      </c>
      <c r="H263" s="68" t="s">
        <v>399</v>
      </c>
    </row>
    <row r="264" spans="1:8" ht="12.75">
      <c r="A264" s="38" t="s">
        <v>556</v>
      </c>
      <c r="B264" s="39" t="s">
        <v>555</v>
      </c>
      <c r="C264" s="40">
        <v>2.87</v>
      </c>
      <c r="D264" s="40">
        <f t="shared" si="6"/>
        <v>142.47</v>
      </c>
      <c r="E264" s="39" t="s">
        <v>393</v>
      </c>
      <c r="F264" s="41" t="s">
        <v>557</v>
      </c>
      <c r="G264" s="68"/>
      <c r="H264" s="68"/>
    </row>
    <row r="265" spans="1:8" ht="12.75">
      <c r="A265" s="38"/>
      <c r="B265" s="39" t="s">
        <v>558</v>
      </c>
      <c r="C265" s="40">
        <v>2.95</v>
      </c>
      <c r="D265" s="40">
        <f t="shared" si="6"/>
        <v>142.54999999999998</v>
      </c>
      <c r="E265" s="39" t="s">
        <v>393</v>
      </c>
      <c r="F265" s="41" t="s">
        <v>559</v>
      </c>
      <c r="G265" s="68"/>
      <c r="H265" s="68" t="s">
        <v>387</v>
      </c>
    </row>
    <row r="266" spans="1:8" ht="12.75">
      <c r="A266" s="38" t="s">
        <v>561</v>
      </c>
      <c r="B266" s="39" t="s">
        <v>560</v>
      </c>
      <c r="C266" s="40">
        <v>3.77</v>
      </c>
      <c r="D266" s="40">
        <f t="shared" si="6"/>
        <v>143.37</v>
      </c>
      <c r="E266" s="39" t="s">
        <v>393</v>
      </c>
      <c r="F266" s="41" t="s">
        <v>562</v>
      </c>
      <c r="G266" s="68"/>
      <c r="H266" s="68"/>
    </row>
    <row r="267" spans="1:8" ht="12.75">
      <c r="A267" s="38" t="s">
        <v>561</v>
      </c>
      <c r="B267" s="39" t="s">
        <v>563</v>
      </c>
      <c r="C267" s="40">
        <v>4.27</v>
      </c>
      <c r="D267" s="40">
        <f t="shared" si="6"/>
        <v>143.87</v>
      </c>
      <c r="E267" s="39" t="s">
        <v>393</v>
      </c>
      <c r="F267" s="41" t="s">
        <v>564</v>
      </c>
      <c r="G267" s="68"/>
      <c r="H267" s="68"/>
    </row>
    <row r="268" spans="1:8" ht="25.5">
      <c r="A268" s="38"/>
      <c r="B268" s="39" t="s">
        <v>565</v>
      </c>
      <c r="C268" s="40">
        <v>4.5</v>
      </c>
      <c r="D268" s="40">
        <f t="shared" si="6"/>
        <v>144.1</v>
      </c>
      <c r="E268" s="39" t="s">
        <v>393</v>
      </c>
      <c r="F268" s="41" t="s">
        <v>568</v>
      </c>
      <c r="G268" s="68"/>
      <c r="H268" s="68" t="s">
        <v>378</v>
      </c>
    </row>
    <row r="269" spans="1:8" ht="25.5">
      <c r="A269" s="38" t="s">
        <v>566</v>
      </c>
      <c r="B269" s="39" t="s">
        <v>567</v>
      </c>
      <c r="C269" s="40">
        <v>4.7</v>
      </c>
      <c r="D269" s="40">
        <f t="shared" si="6"/>
        <v>144.29999999999998</v>
      </c>
      <c r="E269" s="39" t="s">
        <v>393</v>
      </c>
      <c r="F269" s="41" t="s">
        <v>569</v>
      </c>
      <c r="G269" s="68" t="s">
        <v>579</v>
      </c>
      <c r="H269" s="68" t="s">
        <v>388</v>
      </c>
    </row>
    <row r="270" spans="1:8" ht="12.75">
      <c r="A270" s="38" t="s">
        <v>571</v>
      </c>
      <c r="B270" s="39" t="s">
        <v>570</v>
      </c>
      <c r="C270" s="40">
        <v>4.77</v>
      </c>
      <c r="D270" s="40">
        <f t="shared" si="6"/>
        <v>144.37</v>
      </c>
      <c r="E270" s="39" t="s">
        <v>64</v>
      </c>
      <c r="F270" s="41" t="s">
        <v>573</v>
      </c>
      <c r="G270" s="68"/>
      <c r="H270" s="68" t="s">
        <v>388</v>
      </c>
    </row>
    <row r="271" spans="1:8" ht="25.5">
      <c r="A271" s="38" t="s">
        <v>574</v>
      </c>
      <c r="B271" s="39" t="s">
        <v>572</v>
      </c>
      <c r="C271" s="40">
        <v>7.82</v>
      </c>
      <c r="D271" s="40">
        <f t="shared" si="6"/>
        <v>147.42</v>
      </c>
      <c r="E271" s="39" t="s">
        <v>64</v>
      </c>
      <c r="F271" s="41" t="s">
        <v>575</v>
      </c>
      <c r="G271" s="68"/>
      <c r="H271" s="68" t="s">
        <v>388</v>
      </c>
    </row>
    <row r="272" spans="1:8" ht="12.75">
      <c r="A272" s="38" t="s">
        <v>578</v>
      </c>
      <c r="B272" s="39" t="s">
        <v>576</v>
      </c>
      <c r="C272" s="40">
        <v>8.08</v>
      </c>
      <c r="D272" s="40">
        <f t="shared" si="6"/>
        <v>147.68</v>
      </c>
      <c r="E272" s="39" t="s">
        <v>64</v>
      </c>
      <c r="F272" s="41" t="s">
        <v>577</v>
      </c>
      <c r="G272" s="68"/>
      <c r="H272" s="68" t="s">
        <v>378</v>
      </c>
    </row>
    <row r="273" spans="1:8" ht="63.75">
      <c r="A273" s="38" t="s">
        <v>580</v>
      </c>
      <c r="B273" s="39" t="s">
        <v>581</v>
      </c>
      <c r="C273" s="40">
        <v>8.22</v>
      </c>
      <c r="D273" s="40">
        <f t="shared" si="6"/>
        <v>147.82</v>
      </c>
      <c r="E273" s="39" t="s">
        <v>582</v>
      </c>
      <c r="F273" s="41" t="s">
        <v>583</v>
      </c>
      <c r="G273" s="68" t="s">
        <v>587</v>
      </c>
      <c r="H273" s="68" t="s">
        <v>592</v>
      </c>
    </row>
    <row r="274" spans="1:8" ht="12.75">
      <c r="A274" s="38"/>
      <c r="B274" s="39" t="s">
        <v>584</v>
      </c>
      <c r="C274" s="40">
        <v>8.93</v>
      </c>
      <c r="D274" s="40">
        <f t="shared" si="6"/>
        <v>148.53</v>
      </c>
      <c r="E274" s="39" t="s">
        <v>64</v>
      </c>
      <c r="F274" s="41" t="s">
        <v>586</v>
      </c>
      <c r="G274" s="68"/>
      <c r="H274" s="68" t="s">
        <v>387</v>
      </c>
    </row>
    <row r="275" spans="1:8" ht="25.5">
      <c r="A275" s="38"/>
      <c r="B275" s="39" t="s">
        <v>585</v>
      </c>
      <c r="C275" s="40">
        <v>9.15</v>
      </c>
      <c r="D275" s="40">
        <f t="shared" si="6"/>
        <v>148.75</v>
      </c>
      <c r="E275" s="39" t="s">
        <v>393</v>
      </c>
      <c r="F275" s="41" t="s">
        <v>590</v>
      </c>
      <c r="G275" s="68"/>
      <c r="H275" s="68"/>
    </row>
    <row r="276" spans="1:8" ht="12.75">
      <c r="A276" s="38" t="s">
        <v>589</v>
      </c>
      <c r="B276" s="39" t="s">
        <v>588</v>
      </c>
      <c r="C276" s="40">
        <v>9.73</v>
      </c>
      <c r="D276" s="40">
        <f t="shared" si="6"/>
        <v>149.32999999999998</v>
      </c>
      <c r="E276" s="39" t="s">
        <v>393</v>
      </c>
      <c r="F276" s="41" t="s">
        <v>591</v>
      </c>
      <c r="G276" s="68"/>
      <c r="H276" s="68" t="s">
        <v>399</v>
      </c>
    </row>
    <row r="277" spans="1:8" ht="12.75">
      <c r="A277" s="38"/>
      <c r="B277" s="39" t="s">
        <v>593</v>
      </c>
      <c r="C277" s="40">
        <v>10.14</v>
      </c>
      <c r="D277" s="40">
        <f t="shared" si="6"/>
        <v>149.74</v>
      </c>
      <c r="E277" s="39" t="s">
        <v>393</v>
      </c>
      <c r="F277" s="41" t="s">
        <v>594</v>
      </c>
      <c r="G277" s="68"/>
      <c r="H277" s="68"/>
    </row>
    <row r="278" spans="1:8" ht="12.75">
      <c r="A278" s="38" t="s">
        <v>596</v>
      </c>
      <c r="B278" s="39" t="s">
        <v>595</v>
      </c>
      <c r="C278" s="40">
        <v>11.29</v>
      </c>
      <c r="D278" s="40">
        <f t="shared" si="6"/>
        <v>150.89</v>
      </c>
      <c r="E278" s="39" t="s">
        <v>393</v>
      </c>
      <c r="F278" s="41" t="s">
        <v>597</v>
      </c>
      <c r="G278" s="68"/>
      <c r="H278" s="68"/>
    </row>
    <row r="279" spans="1:8" ht="12.75">
      <c r="A279" s="38"/>
      <c r="B279" s="39" t="s">
        <v>598</v>
      </c>
      <c r="C279" s="40">
        <v>11.64</v>
      </c>
      <c r="D279" s="40">
        <f t="shared" si="6"/>
        <v>151.24</v>
      </c>
      <c r="E279" s="39" t="s">
        <v>393</v>
      </c>
      <c r="F279" s="41" t="s">
        <v>599</v>
      </c>
      <c r="G279" s="68"/>
      <c r="H279" s="68" t="s">
        <v>481</v>
      </c>
    </row>
    <row r="280" spans="1:8" ht="12.75">
      <c r="A280" s="38"/>
      <c r="B280" s="39" t="s">
        <v>600</v>
      </c>
      <c r="C280" s="40">
        <v>12.11</v>
      </c>
      <c r="D280" s="40">
        <f t="shared" si="6"/>
        <v>151.70999999999998</v>
      </c>
      <c r="E280" s="39" t="s">
        <v>393</v>
      </c>
      <c r="F280" s="41" t="s">
        <v>601</v>
      </c>
      <c r="G280" s="68"/>
      <c r="H280" s="68" t="s">
        <v>602</v>
      </c>
    </row>
    <row r="281" spans="1:8" ht="38.25">
      <c r="A281" s="38"/>
      <c r="B281" s="39" t="s">
        <v>603</v>
      </c>
      <c r="C281" s="40">
        <v>13.06</v>
      </c>
      <c r="D281" s="40">
        <f t="shared" si="6"/>
        <v>152.66</v>
      </c>
      <c r="E281" s="39" t="s">
        <v>393</v>
      </c>
      <c r="F281" s="41" t="s">
        <v>604</v>
      </c>
      <c r="G281" s="68" t="s">
        <v>605</v>
      </c>
      <c r="H281" s="68" t="s">
        <v>387</v>
      </c>
    </row>
    <row r="282" spans="1:8" ht="12.75">
      <c r="A282" s="38"/>
      <c r="B282" s="39" t="s">
        <v>606</v>
      </c>
      <c r="C282" s="40">
        <v>13.25</v>
      </c>
      <c r="D282" s="40">
        <f t="shared" si="6"/>
        <v>152.85</v>
      </c>
      <c r="E282" s="39" t="s">
        <v>393</v>
      </c>
      <c r="F282" s="41" t="s">
        <v>648</v>
      </c>
      <c r="G282" s="68"/>
      <c r="H282" s="68"/>
    </row>
    <row r="283" spans="1:8" ht="25.5">
      <c r="A283" s="38"/>
      <c r="B283" s="39" t="s">
        <v>607</v>
      </c>
      <c r="C283" s="40">
        <v>13.53</v>
      </c>
      <c r="D283" s="40">
        <f t="shared" si="6"/>
        <v>153.13</v>
      </c>
      <c r="E283" s="39" t="s">
        <v>393</v>
      </c>
      <c r="F283" s="41" t="s">
        <v>609</v>
      </c>
      <c r="G283" s="68"/>
      <c r="H283" s="68" t="s">
        <v>387</v>
      </c>
    </row>
    <row r="284" spans="1:8" ht="25.5">
      <c r="A284" s="38" t="s">
        <v>7</v>
      </c>
      <c r="B284" s="39" t="s">
        <v>608</v>
      </c>
      <c r="C284" s="40">
        <v>15.65</v>
      </c>
      <c r="D284" s="40">
        <f t="shared" si="6"/>
        <v>155.25</v>
      </c>
      <c r="E284" s="39" t="s">
        <v>393</v>
      </c>
      <c r="F284" s="41" t="s">
        <v>610</v>
      </c>
      <c r="G284" s="68"/>
      <c r="H284" s="68" t="s">
        <v>378</v>
      </c>
    </row>
    <row r="285" spans="1:8" ht="12.75">
      <c r="A285" s="38" t="s">
        <v>612</v>
      </c>
      <c r="B285" s="39" t="s">
        <v>611</v>
      </c>
      <c r="C285" s="40">
        <v>16.41</v>
      </c>
      <c r="D285" s="40">
        <f t="shared" si="6"/>
        <v>156.01</v>
      </c>
      <c r="E285" s="39" t="s">
        <v>393</v>
      </c>
      <c r="F285" s="41" t="s">
        <v>613</v>
      </c>
      <c r="G285" s="68"/>
      <c r="H285" s="68" t="s">
        <v>378</v>
      </c>
    </row>
    <row r="286" spans="1:8" ht="12.75">
      <c r="A286" s="38"/>
      <c r="B286" s="39" t="s">
        <v>614</v>
      </c>
      <c r="C286" s="40">
        <v>16.54</v>
      </c>
      <c r="D286" s="40">
        <f t="shared" si="6"/>
        <v>156.14</v>
      </c>
      <c r="E286" s="39" t="s">
        <v>393</v>
      </c>
      <c r="F286" s="41" t="s">
        <v>615</v>
      </c>
      <c r="G286" s="68"/>
      <c r="H286" s="68" t="s">
        <v>388</v>
      </c>
    </row>
    <row r="287" spans="1:8" ht="12.75">
      <c r="A287" s="38"/>
      <c r="B287" s="39" t="s">
        <v>618</v>
      </c>
      <c r="C287" s="40">
        <v>16.61</v>
      </c>
      <c r="D287" s="40">
        <f t="shared" si="6"/>
        <v>156.20999999999998</v>
      </c>
      <c r="E287" s="39" t="s">
        <v>393</v>
      </c>
      <c r="F287" s="41" t="s">
        <v>616</v>
      </c>
      <c r="G287" s="68"/>
      <c r="H287" s="68"/>
    </row>
    <row r="288" spans="1:8" ht="12.75">
      <c r="A288" s="38" t="s">
        <v>686</v>
      </c>
      <c r="B288" s="39" t="s">
        <v>617</v>
      </c>
      <c r="C288" s="40">
        <v>16.75</v>
      </c>
      <c r="D288" s="40">
        <f t="shared" si="6"/>
        <v>156.35</v>
      </c>
      <c r="E288" s="39" t="s">
        <v>393</v>
      </c>
      <c r="F288" s="41" t="s">
        <v>619</v>
      </c>
      <c r="G288" s="68"/>
      <c r="H288" s="68" t="s">
        <v>378</v>
      </c>
    </row>
    <row r="289" spans="1:8" ht="25.5">
      <c r="A289" s="38"/>
      <c r="B289" s="39" t="s">
        <v>620</v>
      </c>
      <c r="C289" s="40">
        <v>17.8</v>
      </c>
      <c r="D289" s="40">
        <f t="shared" si="6"/>
        <v>157.4</v>
      </c>
      <c r="E289" s="39" t="s">
        <v>393</v>
      </c>
      <c r="F289" s="41" t="s">
        <v>621</v>
      </c>
      <c r="G289" s="68"/>
      <c r="H289" s="68" t="s">
        <v>388</v>
      </c>
    </row>
    <row r="290" spans="1:8" ht="12.75">
      <c r="A290" s="38" t="s">
        <v>684</v>
      </c>
      <c r="B290" s="39" t="s">
        <v>622</v>
      </c>
      <c r="C290" s="40">
        <v>18.74</v>
      </c>
      <c r="D290" s="40">
        <f t="shared" si="6"/>
        <v>158.34</v>
      </c>
      <c r="E290" s="39" t="s">
        <v>393</v>
      </c>
      <c r="F290" s="41" t="s">
        <v>623</v>
      </c>
      <c r="G290" s="68"/>
      <c r="H290" s="68"/>
    </row>
    <row r="291" spans="1:8" ht="12.75">
      <c r="A291" s="38" t="s">
        <v>685</v>
      </c>
      <c r="B291" s="39" t="s">
        <v>624</v>
      </c>
      <c r="C291" s="40">
        <v>19.36</v>
      </c>
      <c r="D291" s="40">
        <f t="shared" si="6"/>
        <v>158.95999999999998</v>
      </c>
      <c r="E291" s="39" t="s">
        <v>393</v>
      </c>
      <c r="F291" s="41" t="s">
        <v>649</v>
      </c>
      <c r="G291" s="68"/>
      <c r="H291" s="68" t="s">
        <v>378</v>
      </c>
    </row>
    <row r="292" spans="1:8" ht="12.75">
      <c r="A292" s="38"/>
      <c r="B292" s="39" t="s">
        <v>625</v>
      </c>
      <c r="C292" s="40">
        <v>20.44</v>
      </c>
      <c r="D292" s="40">
        <f t="shared" si="6"/>
        <v>160.04</v>
      </c>
      <c r="E292" s="39" t="s">
        <v>393</v>
      </c>
      <c r="F292" s="41" t="s">
        <v>626</v>
      </c>
      <c r="G292" s="68"/>
      <c r="H292" s="68"/>
    </row>
    <row r="293" spans="1:8" ht="12.75">
      <c r="A293" s="38"/>
      <c r="B293" s="39" t="s">
        <v>627</v>
      </c>
      <c r="C293" s="40">
        <v>20.55</v>
      </c>
      <c r="D293" s="40">
        <f t="shared" si="6"/>
        <v>160.15</v>
      </c>
      <c r="E293" s="39" t="s">
        <v>393</v>
      </c>
      <c r="F293" s="41" t="s">
        <v>632</v>
      </c>
      <c r="G293" s="68"/>
      <c r="H293" s="68"/>
    </row>
    <row r="294" spans="1:8" ht="25.5">
      <c r="A294" s="38" t="s">
        <v>634</v>
      </c>
      <c r="B294" s="39" t="s">
        <v>633</v>
      </c>
      <c r="C294" s="40">
        <v>21.15</v>
      </c>
      <c r="D294" s="40">
        <f t="shared" si="6"/>
        <v>160.75</v>
      </c>
      <c r="E294" s="39" t="s">
        <v>393</v>
      </c>
      <c r="F294" s="41" t="s">
        <v>636</v>
      </c>
      <c r="G294" s="68"/>
      <c r="H294" s="68" t="s">
        <v>399</v>
      </c>
    </row>
    <row r="295" spans="1:8" ht="25.5">
      <c r="A295" s="38"/>
      <c r="B295" s="39" t="s">
        <v>635</v>
      </c>
      <c r="C295" s="40">
        <v>21.38</v>
      </c>
      <c r="D295" s="40">
        <f t="shared" si="6"/>
        <v>160.98</v>
      </c>
      <c r="E295" s="39" t="s">
        <v>393</v>
      </c>
      <c r="F295" s="41" t="s">
        <v>637</v>
      </c>
      <c r="G295" s="68"/>
      <c r="H295" s="68" t="s">
        <v>387</v>
      </c>
    </row>
    <row r="296" spans="1:8" ht="12.75">
      <c r="A296" s="38"/>
      <c r="B296" s="39" t="s">
        <v>638</v>
      </c>
      <c r="C296" s="40">
        <v>22</v>
      </c>
      <c r="D296" s="40">
        <f t="shared" si="6"/>
        <v>161.6</v>
      </c>
      <c r="E296" s="39" t="s">
        <v>639</v>
      </c>
      <c r="F296" s="41" t="s">
        <v>640</v>
      </c>
      <c r="G296" s="68"/>
      <c r="H296" s="68"/>
    </row>
    <row r="297" spans="1:8" ht="12.75">
      <c r="A297" s="38" t="s">
        <v>645</v>
      </c>
      <c r="B297" s="39" t="s">
        <v>641</v>
      </c>
      <c r="C297" s="40">
        <v>22.69</v>
      </c>
      <c r="D297" s="40">
        <f t="shared" si="6"/>
        <v>162.29</v>
      </c>
      <c r="E297" s="39" t="s">
        <v>64</v>
      </c>
      <c r="F297" s="41" t="s">
        <v>642</v>
      </c>
      <c r="G297" s="68"/>
      <c r="H297" s="68" t="s">
        <v>388</v>
      </c>
    </row>
    <row r="298" spans="1:8" ht="25.5">
      <c r="A298" s="43" t="s">
        <v>644</v>
      </c>
      <c r="B298" s="46" t="s">
        <v>643</v>
      </c>
      <c r="C298" s="67">
        <v>22.89</v>
      </c>
      <c r="D298" s="67">
        <f t="shared" si="6"/>
        <v>162.49</v>
      </c>
      <c r="E298" s="46"/>
      <c r="F298" s="59" t="s">
        <v>646</v>
      </c>
      <c r="G298" s="85"/>
      <c r="H298" s="85"/>
    </row>
  </sheetData>
  <mergeCells count="4">
    <mergeCell ref="G61:G65"/>
    <mergeCell ref="A1:H1"/>
    <mergeCell ref="A2:H2"/>
    <mergeCell ref="G16:G25"/>
  </mergeCells>
  <printOptions/>
  <pageMargins left="0.3937007874015748" right="0.15748031496062992" top="0.2362204724409449" bottom="0.2755905511811024" header="0.15748031496062992" footer="0.1574803149606299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L36"/>
  <sheetViews>
    <sheetView workbookViewId="0" topLeftCell="A1">
      <selection activeCell="K1" sqref="K1"/>
    </sheetView>
  </sheetViews>
  <sheetFormatPr defaultColWidth="9.140625" defaultRowHeight="12.75"/>
  <cols>
    <col min="1" max="1" width="27.421875" style="0" customWidth="1"/>
    <col min="2" max="2" width="13.57421875" style="0" customWidth="1"/>
    <col min="3" max="3" width="15.57421875" style="0" customWidth="1"/>
    <col min="4" max="4" width="10.57421875" style="0" customWidth="1"/>
    <col min="5" max="5" width="85.140625" style="0" customWidth="1"/>
    <col min="6" max="6" width="15.8515625" style="0" customWidth="1"/>
    <col min="7" max="7" width="19.7109375" style="0" customWidth="1"/>
  </cols>
  <sheetData>
    <row r="1" spans="1:12" s="9" customFormat="1" ht="59.25" customHeight="1">
      <c r="A1" s="11" t="s">
        <v>647</v>
      </c>
      <c r="B1" s="15"/>
      <c r="C1" s="11"/>
      <c r="D1" s="11"/>
      <c r="E1" s="11"/>
      <c r="F1" s="15"/>
      <c r="G1" s="11"/>
      <c r="H1" s="16" t="s">
        <v>222</v>
      </c>
      <c r="J1" s="15"/>
      <c r="L1" s="15"/>
    </row>
    <row r="2" spans="2:7" s="12" customFormat="1" ht="15.75" customHeight="1">
      <c r="B2" s="98" t="s">
        <v>220</v>
      </c>
      <c r="C2" s="98"/>
      <c r="D2" s="98"/>
      <c r="E2" s="98"/>
      <c r="F2" s="98"/>
      <c r="G2" s="98"/>
    </row>
    <row r="3" spans="1:7" s="1" customFormat="1" ht="45.75" customHeight="1">
      <c r="A3" s="2" t="s">
        <v>221</v>
      </c>
      <c r="C3" s="10"/>
      <c r="D3" s="10"/>
      <c r="E3" s="10"/>
      <c r="F3" s="10"/>
      <c r="G3" s="10"/>
    </row>
    <row r="4" s="1" customFormat="1" ht="17.25" customHeight="1">
      <c r="B4" s="5"/>
    </row>
    <row r="5" spans="1:7" s="22" customFormat="1" ht="12.75">
      <c r="A5" s="27"/>
      <c r="B5" s="28"/>
      <c r="C5" s="28"/>
      <c r="D5" s="28"/>
      <c r="E5" s="29"/>
      <c r="F5" s="20"/>
      <c r="G5" s="20"/>
    </row>
    <row r="6" spans="1:7" s="26" customFormat="1" ht="87">
      <c r="A6" s="23" t="s">
        <v>234</v>
      </c>
      <c r="B6" s="4" t="s">
        <v>236</v>
      </c>
      <c r="C6" s="4" t="s">
        <v>235</v>
      </c>
      <c r="D6" s="24" t="s">
        <v>62</v>
      </c>
      <c r="E6" s="18" t="s">
        <v>238</v>
      </c>
      <c r="F6" s="25" t="s">
        <v>61</v>
      </c>
      <c r="G6" s="25" t="s">
        <v>237</v>
      </c>
    </row>
    <row r="7" spans="1:7" ht="23.25">
      <c r="A7" s="6"/>
      <c r="B7" s="4"/>
      <c r="C7" s="4"/>
      <c r="D7" s="4"/>
      <c r="E7" s="18"/>
      <c r="F7" s="8"/>
      <c r="G7" s="8"/>
    </row>
    <row r="8" spans="1:7" ht="23.25">
      <c r="A8" s="6"/>
      <c r="B8" s="4"/>
      <c r="C8" s="4"/>
      <c r="D8" s="4"/>
      <c r="E8" s="18"/>
      <c r="F8" s="8"/>
      <c r="G8" s="8"/>
    </row>
    <row r="9" spans="1:7" ht="23.25">
      <c r="A9" s="6"/>
      <c r="B9" s="4"/>
      <c r="C9" s="4"/>
      <c r="D9" s="4"/>
      <c r="E9" s="18"/>
      <c r="F9" s="8"/>
      <c r="G9" s="8"/>
    </row>
    <row r="10" spans="1:7" ht="23.25">
      <c r="A10" s="6"/>
      <c r="B10" s="4"/>
      <c r="C10" s="4"/>
      <c r="D10" s="4"/>
      <c r="E10" s="18"/>
      <c r="F10" s="8"/>
      <c r="G10" s="8"/>
    </row>
    <row r="11" spans="1:7" ht="23.25">
      <c r="A11" s="6"/>
      <c r="B11" s="4"/>
      <c r="C11" s="4"/>
      <c r="D11" s="4"/>
      <c r="E11" s="18"/>
      <c r="F11" s="8"/>
      <c r="G11" s="8"/>
    </row>
    <row r="12" spans="1:7" ht="23.25">
      <c r="A12" s="6"/>
      <c r="B12" s="4"/>
      <c r="C12" s="4"/>
      <c r="D12" s="4"/>
      <c r="E12" s="18"/>
      <c r="F12" s="8"/>
      <c r="G12" s="8"/>
    </row>
    <row r="13" spans="1:7" ht="23.25">
      <c r="A13" s="6"/>
      <c r="B13" s="4"/>
      <c r="C13" s="4"/>
      <c r="D13" s="4"/>
      <c r="E13" s="18"/>
      <c r="F13" s="8"/>
      <c r="G13" s="8"/>
    </row>
    <row r="14" spans="1:7" ht="23.25">
      <c r="A14" s="6"/>
      <c r="B14" s="4"/>
      <c r="C14" s="4"/>
      <c r="D14" s="4"/>
      <c r="E14" s="18"/>
      <c r="F14" s="8"/>
      <c r="G14" s="8"/>
    </row>
    <row r="15" spans="1:7" ht="23.25">
      <c r="A15" s="6"/>
      <c r="B15" s="4"/>
      <c r="C15" s="4"/>
      <c r="D15" s="4"/>
      <c r="E15" s="18"/>
      <c r="F15" s="8"/>
      <c r="G15" s="8"/>
    </row>
    <row r="16" spans="1:7" ht="23.25">
      <c r="A16" s="6"/>
      <c r="B16" s="4"/>
      <c r="C16" s="4"/>
      <c r="D16" s="4"/>
      <c r="E16" s="18"/>
      <c r="F16" s="8"/>
      <c r="G16" s="8"/>
    </row>
    <row r="17" spans="1:7" ht="23.25">
      <c r="A17" s="6"/>
      <c r="B17" s="4"/>
      <c r="C17" s="4"/>
      <c r="D17" s="4"/>
      <c r="E17" s="18"/>
      <c r="F17" s="8"/>
      <c r="G17" s="8"/>
    </row>
    <row r="18" spans="1:7" ht="23.25">
      <c r="A18" s="6"/>
      <c r="B18" s="4"/>
      <c r="C18" s="4"/>
      <c r="D18" s="4"/>
      <c r="E18" s="18"/>
      <c r="F18" s="8"/>
      <c r="G18" s="8"/>
    </row>
    <row r="19" spans="1:7" ht="23.25">
      <c r="A19" s="6"/>
      <c r="B19" s="4"/>
      <c r="C19" s="4"/>
      <c r="D19" s="4"/>
      <c r="E19" s="18"/>
      <c r="F19" s="8"/>
      <c r="G19" s="8"/>
    </row>
    <row r="20" spans="1:7" ht="23.25">
      <c r="A20" s="6"/>
      <c r="B20" s="4"/>
      <c r="C20" s="4"/>
      <c r="D20" s="4"/>
      <c r="E20" s="18"/>
      <c r="F20" s="8"/>
      <c r="G20" s="8"/>
    </row>
    <row r="21" spans="1:7" ht="23.25">
      <c r="A21" s="6"/>
      <c r="B21" s="4"/>
      <c r="C21" s="4"/>
      <c r="D21" s="4"/>
      <c r="E21" s="18"/>
      <c r="F21" s="8"/>
      <c r="G21" s="8"/>
    </row>
    <row r="22" spans="1:7" ht="23.25">
      <c r="A22" s="6"/>
      <c r="B22" s="4"/>
      <c r="C22" s="4"/>
      <c r="D22" s="4"/>
      <c r="E22" s="18"/>
      <c r="F22" s="8"/>
      <c r="G22" s="8"/>
    </row>
    <row r="23" spans="1:7" ht="23.25">
      <c r="A23" s="6"/>
      <c r="B23" s="4"/>
      <c r="C23" s="4"/>
      <c r="D23" s="4"/>
      <c r="E23" s="18"/>
      <c r="F23" s="8"/>
      <c r="G23" s="8"/>
    </row>
    <row r="24" spans="1:7" ht="23.25">
      <c r="A24" s="6"/>
      <c r="B24" s="4"/>
      <c r="C24" s="4"/>
      <c r="D24" s="4"/>
      <c r="E24" s="18"/>
      <c r="F24" s="8"/>
      <c r="G24" s="8"/>
    </row>
    <row r="25" spans="1:7" ht="23.25">
      <c r="A25" s="6"/>
      <c r="B25" s="4"/>
      <c r="C25" s="4"/>
      <c r="D25" s="4"/>
      <c r="E25" s="18"/>
      <c r="F25" s="8"/>
      <c r="G25" s="8"/>
    </row>
    <row r="26" spans="1:7" ht="23.25">
      <c r="A26" s="6"/>
      <c r="B26" s="4"/>
      <c r="C26" s="4"/>
      <c r="D26" s="4"/>
      <c r="E26" s="18"/>
      <c r="F26" s="8"/>
      <c r="G26" s="8"/>
    </row>
    <row r="27" spans="1:7" ht="23.25">
      <c r="A27" s="6"/>
      <c r="B27" s="4"/>
      <c r="C27" s="4"/>
      <c r="D27" s="4"/>
      <c r="E27" s="18"/>
      <c r="F27" s="8"/>
      <c r="G27" s="8"/>
    </row>
    <row r="28" spans="1:7" ht="23.25">
      <c r="A28" s="6"/>
      <c r="B28" s="4"/>
      <c r="C28" s="4"/>
      <c r="D28" s="4"/>
      <c r="E28" s="18"/>
      <c r="F28" s="8"/>
      <c r="G28" s="8"/>
    </row>
    <row r="29" spans="1:7" ht="23.25">
      <c r="A29" s="6"/>
      <c r="B29" s="4"/>
      <c r="C29" s="4"/>
      <c r="D29" s="4"/>
      <c r="E29" s="18"/>
      <c r="F29" s="8"/>
      <c r="G29" s="8"/>
    </row>
    <row r="30" spans="1:7" ht="23.25">
      <c r="A30" s="6"/>
      <c r="B30" s="4"/>
      <c r="C30" s="4"/>
      <c r="D30" s="4"/>
      <c r="E30" s="18"/>
      <c r="F30" s="8"/>
      <c r="G30" s="8"/>
    </row>
    <row r="31" spans="1:7" ht="23.25">
      <c r="A31" s="6"/>
      <c r="B31" s="4"/>
      <c r="C31" s="4"/>
      <c r="D31" s="4"/>
      <c r="E31" s="18"/>
      <c r="F31" s="8"/>
      <c r="G31" s="8"/>
    </row>
    <row r="32" spans="1:7" ht="23.25">
      <c r="A32" s="6"/>
      <c r="B32" s="4"/>
      <c r="C32" s="4"/>
      <c r="D32" s="4"/>
      <c r="E32" s="18"/>
      <c r="F32" s="8"/>
      <c r="G32" s="8"/>
    </row>
    <row r="33" spans="1:7" ht="23.25">
      <c r="A33" s="6"/>
      <c r="B33" s="4"/>
      <c r="C33" s="4"/>
      <c r="D33" s="4"/>
      <c r="E33" s="18"/>
      <c r="F33" s="8"/>
      <c r="G33" s="8"/>
    </row>
    <row r="34" spans="1:7" ht="23.25">
      <c r="A34" s="6"/>
      <c r="B34" s="4"/>
      <c r="C34" s="4"/>
      <c r="D34" s="4"/>
      <c r="E34" s="18"/>
      <c r="F34" s="8"/>
      <c r="G34" s="8"/>
    </row>
    <row r="35" spans="1:7" ht="23.25">
      <c r="A35" s="6"/>
      <c r="B35" s="4"/>
      <c r="C35" s="4"/>
      <c r="D35" s="4"/>
      <c r="E35" s="18"/>
      <c r="F35" s="8"/>
      <c r="G35" s="8"/>
    </row>
    <row r="36" spans="1:7" ht="12.75">
      <c r="A36" s="17"/>
      <c r="B36" s="21"/>
      <c r="C36" s="21"/>
      <c r="D36" s="21"/>
      <c r="E36" s="19"/>
      <c r="F36" s="8"/>
      <c r="G36" s="8"/>
    </row>
  </sheetData>
  <mergeCells count="1">
    <mergeCell ref="B2:G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27"/>
  <sheetViews>
    <sheetView workbookViewId="0" topLeftCell="A1">
      <selection activeCell="A1" sqref="A1:IV4"/>
    </sheetView>
  </sheetViews>
  <sheetFormatPr defaultColWidth="9.140625" defaultRowHeight="12.75"/>
  <cols>
    <col min="1" max="1" width="19.00390625" style="0" customWidth="1"/>
    <col min="2" max="2" width="24.140625" style="0" customWidth="1"/>
    <col min="3" max="3" width="17.28125" style="0" customWidth="1"/>
    <col min="4" max="4" width="20.8515625" style="0" customWidth="1"/>
    <col min="5" max="5" width="19.7109375" style="0" customWidth="1"/>
    <col min="6" max="6" width="12.28125" style="0" customWidth="1"/>
    <col min="7" max="7" width="22.28125" style="0" customWidth="1"/>
    <col min="11" max="11" width="19.28125" style="0" customWidth="1"/>
  </cols>
  <sheetData>
    <row r="1" spans="1:12" s="9" customFormat="1" ht="51" customHeight="1">
      <c r="A1" s="11" t="s">
        <v>239</v>
      </c>
      <c r="B1" s="15"/>
      <c r="C1" s="11"/>
      <c r="D1" s="11"/>
      <c r="E1" s="11"/>
      <c r="F1" s="15"/>
      <c r="G1" s="11"/>
      <c r="H1" s="16" t="s">
        <v>222</v>
      </c>
      <c r="J1" s="15"/>
      <c r="L1" s="15"/>
    </row>
    <row r="2" spans="2:7" s="12" customFormat="1" ht="15.75">
      <c r="B2" s="98" t="s">
        <v>220</v>
      </c>
      <c r="C2" s="98"/>
      <c r="D2" s="98"/>
      <c r="E2" s="98"/>
      <c r="F2" s="98"/>
      <c r="G2" s="98"/>
    </row>
    <row r="3" spans="1:7" s="1" customFormat="1" ht="23.25">
      <c r="A3" s="2" t="s">
        <v>221</v>
      </c>
      <c r="C3" s="10"/>
      <c r="D3" s="10"/>
      <c r="E3" s="10"/>
      <c r="F3" s="10"/>
      <c r="G3" s="10"/>
    </row>
    <row r="4" s="1" customFormat="1" ht="12.75">
      <c r="B4" s="5"/>
    </row>
    <row r="5" spans="1:12" s="1" customFormat="1" ht="24.75" customHeight="1">
      <c r="A5" s="3" t="s">
        <v>240</v>
      </c>
      <c r="B5" s="3" t="s">
        <v>223</v>
      </c>
      <c r="C5" s="3" t="s">
        <v>224</v>
      </c>
      <c r="D5" s="3" t="s">
        <v>225</v>
      </c>
      <c r="E5" s="3" t="s">
        <v>226</v>
      </c>
      <c r="F5" s="3" t="s">
        <v>227</v>
      </c>
      <c r="G5" s="3" t="s">
        <v>228</v>
      </c>
      <c r="H5" s="3" t="s">
        <v>229</v>
      </c>
      <c r="I5" s="3" t="s">
        <v>230</v>
      </c>
      <c r="J5" s="3" t="s">
        <v>233</v>
      </c>
      <c r="K5" s="3" t="s">
        <v>231</v>
      </c>
      <c r="L5" s="3" t="s">
        <v>232</v>
      </c>
    </row>
    <row r="6" spans="1:12" s="1" customFormat="1" ht="185.25" customHeight="1">
      <c r="A6" s="8"/>
      <c r="B6" s="7"/>
      <c r="C6" s="8"/>
      <c r="D6" s="8"/>
      <c r="E6" s="8"/>
      <c r="F6" s="8"/>
      <c r="G6" s="8"/>
      <c r="H6" s="8"/>
      <c r="I6" s="8"/>
      <c r="J6" s="8"/>
      <c r="K6" s="8"/>
      <c r="L6" s="8"/>
    </row>
    <row r="7" spans="1:12" s="1" customFormat="1" ht="203.25" customHeight="1">
      <c r="A7" s="8"/>
      <c r="B7" s="7"/>
      <c r="C7" s="8"/>
      <c r="D7" s="8"/>
      <c r="E7" s="8"/>
      <c r="F7" s="8"/>
      <c r="G7" s="8"/>
      <c r="H7" s="8"/>
      <c r="I7" s="8"/>
      <c r="J7" s="8"/>
      <c r="K7" s="8"/>
      <c r="L7" s="8"/>
    </row>
    <row r="8" spans="1:12" s="1" customFormat="1" ht="206.25" customHeight="1">
      <c r="A8" s="8"/>
      <c r="B8" s="7"/>
      <c r="C8" s="8"/>
      <c r="D8" s="8"/>
      <c r="E8" s="8"/>
      <c r="F8" s="8"/>
      <c r="G8" s="8"/>
      <c r="H8" s="8"/>
      <c r="I8" s="8"/>
      <c r="J8" s="8"/>
      <c r="K8" s="8"/>
      <c r="L8" s="8"/>
    </row>
    <row r="9" s="14" customFormat="1" ht="24.75" customHeight="1">
      <c r="B9" s="13"/>
    </row>
    <row r="10" s="14" customFormat="1" ht="24.75" customHeight="1">
      <c r="B10" s="13"/>
    </row>
    <row r="11" s="14" customFormat="1" ht="24.75" customHeight="1">
      <c r="B11" s="13"/>
    </row>
    <row r="12" s="14" customFormat="1" ht="24.75" customHeight="1">
      <c r="B12" s="13"/>
    </row>
    <row r="13" s="14" customFormat="1" ht="24.75" customHeight="1">
      <c r="B13" s="13"/>
    </row>
    <row r="14" s="14" customFormat="1" ht="24.75" customHeight="1">
      <c r="B14" s="13"/>
    </row>
    <row r="15" s="14" customFormat="1" ht="24.75" customHeight="1">
      <c r="B15" s="13"/>
    </row>
    <row r="16" s="14" customFormat="1" ht="24.75" customHeight="1">
      <c r="B16" s="13"/>
    </row>
    <row r="17" s="14" customFormat="1" ht="24.75" customHeight="1">
      <c r="B17" s="13"/>
    </row>
    <row r="18" s="14" customFormat="1" ht="24.75" customHeight="1">
      <c r="B18" s="13"/>
    </row>
    <row r="19" s="14" customFormat="1" ht="24.75" customHeight="1">
      <c r="B19" s="13"/>
    </row>
    <row r="20" s="14" customFormat="1" ht="24.75" customHeight="1">
      <c r="B20" s="13"/>
    </row>
    <row r="21" s="14" customFormat="1" ht="24.75" customHeight="1">
      <c r="B21" s="13"/>
    </row>
    <row r="22" s="14" customFormat="1" ht="24.75" customHeight="1">
      <c r="B22" s="13"/>
    </row>
    <row r="23" s="14" customFormat="1" ht="24.75" customHeight="1">
      <c r="B23" s="13"/>
    </row>
    <row r="24" s="14" customFormat="1" ht="24.75" customHeight="1">
      <c r="B24" s="13"/>
    </row>
    <row r="25" s="14" customFormat="1" ht="24.75" customHeight="1">
      <c r="B25" s="13"/>
    </row>
    <row r="26" s="14" customFormat="1" ht="24.75" customHeight="1">
      <c r="B26" s="13"/>
    </row>
    <row r="27" s="14" customFormat="1" ht="24.75" customHeight="1">
      <c r="B27" s="13"/>
    </row>
  </sheetData>
  <mergeCells count="1">
    <mergeCell ref="B2:G2"/>
  </mergeCells>
  <printOptions/>
  <pageMargins left="0.28" right="0.22" top="0.28" bottom="0.26" header="0.22" footer="0.16"/>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Budai Ciszterci Szent Imre Gimnázium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gallzso</dc:creator>
  <cp:keywords/>
  <dc:description/>
  <cp:lastModifiedBy>Gáll Zsófia</cp:lastModifiedBy>
  <cp:lastPrinted>2010-05-15T00:06:54Z</cp:lastPrinted>
  <dcterms:created xsi:type="dcterms:W3CDTF">2008-06-27T16:33:06Z</dcterms:created>
  <dcterms:modified xsi:type="dcterms:W3CDTF">2010-05-16T00:37:29Z</dcterms:modified>
  <cp:category/>
  <cp:version/>
  <cp:contentType/>
  <cp:contentStatus/>
</cp:coreProperties>
</file>